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fileSharing userName="Kübra Ates" algorithmName="SHA-512" hashValue="apDEyRNIuuL1tCyYt4kmzep4aR9VpyKmeZS70jm9r8drXfB1PQY8xtyCl6ZwzX3U7LTcnEh98HExxAdbTnl5vw==" saltValue="/X/lbRXQNC2I9CIejQd0xA==" spinCount="100000"/>
  <workbookPr defaultThemeVersion="166925"/>
  <mc:AlternateContent xmlns:mc="http://schemas.openxmlformats.org/markup-compatibility/2006">
    <mc:Choice Requires="x15">
      <x15ac:absPath xmlns:x15ac="http://schemas.microsoft.com/office/spreadsheetml/2010/11/ac" url="C:\Datenablage_Kübra\Publikationen\BME Wissenschaftssymposium 2025_SCD Parametrisierung\"/>
    </mc:Choice>
  </mc:AlternateContent>
  <xr:revisionPtr revIDLastSave="0" documentId="13_ncr:10001_{F859ED7A-EB16-48E2-9C9E-DC33ADEA868C}" xr6:coauthVersionLast="47" xr6:coauthVersionMax="47" xr10:uidLastSave="{00000000-0000-0000-0000-000000000000}"/>
  <bookViews>
    <workbookView xWindow="-120" yWindow="-120" windowWidth="29040" windowHeight="15720" tabRatio="863" xr2:uid="{2F41FDBB-98C5-4A2D-A84C-B2CBB0C5F30C}"/>
  </bookViews>
  <sheets>
    <sheet name="Ergebnismatrizen Zyklus 2 (4)" sheetId="18" r:id="rId1"/>
    <sheet name="Ergebnismatrizen Zyklus 2 (3)" sheetId="16" r:id="rId2"/>
    <sheet name="Ergebnismatrizen Zyklus 2 (2)" sheetId="13" r:id="rId3"/>
    <sheet name="Ergebnismatriz Zyklus 2 (1)" sheetId="17" r:id="rId4"/>
    <sheet name="Ergebnismatrizen Zyklus 1" sheetId="12" r:id="rId5"/>
    <sheet name="Mittelwerte" sheetId="1" r:id="rId6"/>
    <sheet name="Standardabweichungen" sheetId="9" r:id="rId7"/>
    <sheet name="Spannweiten" sheetId="10" r:id="rId8"/>
    <sheet name="Vorzeichenprüfung" sheetId="11" r:id="rId9"/>
    <sheet name="Parametrisierung Forscherin 1" sheetId="4" r:id="rId10"/>
    <sheet name="Parametrisierung Experte" sheetId="3" r:id="rId11"/>
    <sheet name="Parametrisierung Forscher 2" sheetId="2" r:id="rId12"/>
    <sheet name="Erläuterung" sheetId="14"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5" i="13" l="1"/>
  <c r="D74" i="13"/>
  <c r="D73" i="13"/>
  <c r="D72" i="13"/>
  <c r="D71" i="13"/>
  <c r="AG39" i="13"/>
  <c r="AG43" i="13"/>
  <c r="AG29" i="13"/>
  <c r="AG33" i="13"/>
  <c r="AG8" i="16"/>
  <c r="D71" i="16" s="1"/>
  <c r="E71" i="16" s="1"/>
  <c r="AG14" i="13"/>
  <c r="AG9" i="13"/>
  <c r="D71" i="17"/>
  <c r="E71" i="17" s="1"/>
  <c r="D70" i="17"/>
  <c r="D72" i="17" s="1"/>
  <c r="E72" i="17" s="1"/>
  <c r="D79" i="16"/>
  <c r="D75" i="16"/>
  <c r="D74" i="16"/>
  <c r="D73" i="16"/>
  <c r="D72" i="16"/>
  <c r="AG42" i="16"/>
  <c r="AG38" i="16"/>
  <c r="AG29" i="16"/>
  <c r="AG33" i="16" s="1"/>
  <c r="AG13" i="16"/>
  <c r="D75" i="18"/>
  <c r="D74" i="18"/>
  <c r="D73" i="18"/>
  <c r="D72" i="18"/>
  <c r="D71" i="18"/>
  <c r="AG13" i="18"/>
  <c r="AG9" i="18"/>
  <c r="AG32" i="18"/>
  <c r="AG28" i="18"/>
  <c r="AG42" i="18"/>
  <c r="AG38" i="18"/>
  <c r="AD43" i="18"/>
  <c r="P154" i="18"/>
  <c r="M154" i="18"/>
  <c r="P153" i="18"/>
  <c r="M153" i="18"/>
  <c r="P152" i="18"/>
  <c r="M152" i="18"/>
  <c r="P151" i="18"/>
  <c r="M151" i="18"/>
  <c r="P150" i="18"/>
  <c r="M150" i="18"/>
  <c r="P149" i="18"/>
  <c r="M149" i="18"/>
  <c r="P148" i="18"/>
  <c r="M148" i="18"/>
  <c r="P147" i="18"/>
  <c r="M147" i="18"/>
  <c r="P146" i="18"/>
  <c r="M146" i="18"/>
  <c r="P145" i="18"/>
  <c r="M145" i="18"/>
  <c r="P144" i="18"/>
  <c r="M144" i="18"/>
  <c r="P143" i="18"/>
  <c r="M143" i="18"/>
  <c r="P142" i="18"/>
  <c r="M142" i="18"/>
  <c r="P141" i="18"/>
  <c r="M141" i="18"/>
  <c r="P140" i="18"/>
  <c r="M140" i="18"/>
  <c r="P139" i="18"/>
  <c r="M139" i="18"/>
  <c r="P138" i="18"/>
  <c r="M138" i="18"/>
  <c r="P137" i="18"/>
  <c r="M137" i="18"/>
  <c r="P136" i="18"/>
  <c r="M136" i="18"/>
  <c r="P135" i="18"/>
  <c r="M135" i="18"/>
  <c r="P134" i="18"/>
  <c r="M134" i="18"/>
  <c r="P133" i="18"/>
  <c r="M133" i="18"/>
  <c r="P132" i="18"/>
  <c r="M132" i="18"/>
  <c r="P131" i="18"/>
  <c r="M131" i="18"/>
  <c r="P130" i="18"/>
  <c r="M130" i="18"/>
  <c r="P129" i="18"/>
  <c r="M129" i="18"/>
  <c r="P128" i="18"/>
  <c r="M128" i="18"/>
  <c r="P127" i="18"/>
  <c r="M127" i="18"/>
  <c r="P126" i="18"/>
  <c r="M126" i="18"/>
  <c r="P125" i="18"/>
  <c r="M125" i="18"/>
  <c r="P124" i="18"/>
  <c r="M124" i="18"/>
  <c r="P123" i="18"/>
  <c r="M123" i="18"/>
  <c r="P122" i="18"/>
  <c r="M122" i="18"/>
  <c r="P121" i="18"/>
  <c r="M121" i="18"/>
  <c r="P120" i="18"/>
  <c r="M120" i="18"/>
  <c r="P119" i="18"/>
  <c r="M119" i="18"/>
  <c r="P118" i="18"/>
  <c r="M118" i="18"/>
  <c r="P117" i="18"/>
  <c r="M117" i="18"/>
  <c r="P116" i="18"/>
  <c r="M116" i="18"/>
  <c r="P115" i="18"/>
  <c r="M115" i="18"/>
  <c r="P114" i="18"/>
  <c r="M114" i="18"/>
  <c r="P113" i="18"/>
  <c r="M113" i="18"/>
  <c r="P112" i="18"/>
  <c r="M112" i="18"/>
  <c r="P111" i="18"/>
  <c r="M111" i="18"/>
  <c r="P110" i="18"/>
  <c r="M110" i="18"/>
  <c r="P109" i="18"/>
  <c r="M109" i="18"/>
  <c r="O108" i="18"/>
  <c r="M108" i="18"/>
  <c r="O107" i="18"/>
  <c r="M107" i="18"/>
  <c r="O106" i="18"/>
  <c r="M106" i="18"/>
  <c r="O105" i="18"/>
  <c r="M105" i="18"/>
  <c r="O104" i="18"/>
  <c r="M104" i="18"/>
  <c r="O103" i="18"/>
  <c r="M103" i="18"/>
  <c r="O102" i="18"/>
  <c r="M102" i="18"/>
  <c r="O101" i="18"/>
  <c r="M101" i="18"/>
  <c r="O100" i="18"/>
  <c r="M100" i="18"/>
  <c r="N99" i="18"/>
  <c r="M99" i="18"/>
  <c r="N98" i="18"/>
  <c r="M98" i="18"/>
  <c r="N97" i="18"/>
  <c r="M97" i="18"/>
  <c r="N96" i="18"/>
  <c r="M96" i="18"/>
  <c r="N95" i="18"/>
  <c r="M95" i="18"/>
  <c r="N94" i="18"/>
  <c r="M94" i="18"/>
  <c r="N93" i="18"/>
  <c r="M93" i="18"/>
  <c r="N92" i="18"/>
  <c r="M92" i="18"/>
  <c r="N91" i="18"/>
  <c r="M91" i="18"/>
  <c r="N90" i="18"/>
  <c r="M90" i="18"/>
  <c r="N89" i="18"/>
  <c r="M89" i="18"/>
  <c r="N88" i="18"/>
  <c r="M88" i="18"/>
  <c r="N87" i="18"/>
  <c r="M87" i="18"/>
  <c r="N86" i="18"/>
  <c r="M86" i="18"/>
  <c r="N85" i="18"/>
  <c r="M85" i="18"/>
  <c r="N84" i="18"/>
  <c r="M84" i="18"/>
  <c r="N83" i="18"/>
  <c r="M83" i="18"/>
  <c r="M82" i="18"/>
  <c r="N81" i="18"/>
  <c r="M81" i="18"/>
  <c r="N80" i="18"/>
  <c r="M80" i="18"/>
  <c r="N79" i="18"/>
  <c r="M79" i="18"/>
  <c r="N78" i="18"/>
  <c r="M78" i="18"/>
  <c r="N77" i="18"/>
  <c r="M77" i="18"/>
  <c r="N72" i="18"/>
  <c r="N71" i="18"/>
  <c r="O71" i="18" s="1"/>
  <c r="E71" i="18"/>
  <c r="N70" i="18"/>
  <c r="O70" i="18" s="1"/>
  <c r="AC67" i="18"/>
  <c r="AB67" i="18"/>
  <c r="AA67" i="18"/>
  <c r="Z67" i="18"/>
  <c r="Y67" i="18"/>
  <c r="X67" i="18"/>
  <c r="W67" i="18"/>
  <c r="V67" i="18"/>
  <c r="U67" i="18"/>
  <c r="T67" i="18"/>
  <c r="S67" i="18"/>
  <c r="R67" i="18"/>
  <c r="Q67" i="18"/>
  <c r="O67" i="18"/>
  <c r="N67" i="18"/>
  <c r="M67" i="18"/>
  <c r="L67" i="18"/>
  <c r="H67" i="18"/>
  <c r="G67" i="18"/>
  <c r="AC66" i="18"/>
  <c r="AB66" i="18"/>
  <c r="AA66" i="18"/>
  <c r="Z66" i="18"/>
  <c r="Y66" i="18"/>
  <c r="W66" i="18"/>
  <c r="V66" i="18"/>
  <c r="U66" i="18"/>
  <c r="S66" i="18"/>
  <c r="R66" i="18"/>
  <c r="P66" i="18"/>
  <c r="O66" i="18"/>
  <c r="N66" i="18"/>
  <c r="M66" i="18"/>
  <c r="I66" i="18"/>
  <c r="G66" i="18"/>
  <c r="F66" i="18"/>
  <c r="E66" i="18"/>
  <c r="AD65" i="18"/>
  <c r="AC65" i="18"/>
  <c r="AB65" i="18"/>
  <c r="AA65" i="18"/>
  <c r="Z65" i="18"/>
  <c r="Y65" i="18"/>
  <c r="X65" i="18"/>
  <c r="W65" i="18"/>
  <c r="V65" i="18"/>
  <c r="U65" i="18"/>
  <c r="R65" i="18"/>
  <c r="Q65" i="18"/>
  <c r="O65" i="18"/>
  <c r="N65" i="18"/>
  <c r="M65" i="18"/>
  <c r="K65" i="18"/>
  <c r="J65" i="18"/>
  <c r="G65" i="18"/>
  <c r="F65" i="18"/>
  <c r="AD64" i="18"/>
  <c r="AB64" i="18"/>
  <c r="AA64" i="18"/>
  <c r="Z64" i="18"/>
  <c r="Y64" i="18"/>
  <c r="V64" i="18"/>
  <c r="U64" i="18"/>
  <c r="R64" i="18"/>
  <c r="Q64" i="18"/>
  <c r="O64" i="18"/>
  <c r="K64" i="18"/>
  <c r="H64" i="18"/>
  <c r="AD63" i="18"/>
  <c r="AB63" i="18"/>
  <c r="AA63" i="18"/>
  <c r="Y63" i="18"/>
  <c r="X63" i="18"/>
  <c r="W63" i="18"/>
  <c r="V63" i="18"/>
  <c r="U63" i="18"/>
  <c r="T63" i="18"/>
  <c r="S63" i="18"/>
  <c r="R63" i="18"/>
  <c r="P63" i="18"/>
  <c r="O63" i="18"/>
  <c r="N63" i="18"/>
  <c r="M63" i="18"/>
  <c r="L63" i="18"/>
  <c r="J63" i="18"/>
  <c r="I63" i="18"/>
  <c r="H63" i="18"/>
  <c r="G63" i="18"/>
  <c r="F63" i="18"/>
  <c r="AD62" i="18"/>
  <c r="AB62" i="18"/>
  <c r="Z62" i="18"/>
  <c r="Y62" i="18"/>
  <c r="W62" i="18"/>
  <c r="V62" i="18"/>
  <c r="U62" i="18"/>
  <c r="T62" i="18"/>
  <c r="S62" i="18"/>
  <c r="Q62" i="18"/>
  <c r="P62" i="18"/>
  <c r="O62" i="18"/>
  <c r="N62" i="18"/>
  <c r="L62" i="18"/>
  <c r="K62" i="18"/>
  <c r="I62" i="18"/>
  <c r="H62" i="18"/>
  <c r="F62" i="18"/>
  <c r="E62" i="18"/>
  <c r="AD61" i="18"/>
  <c r="AC61" i="18"/>
  <c r="AB61" i="18"/>
  <c r="AA61" i="18"/>
  <c r="Z61" i="18"/>
  <c r="Y61" i="18"/>
  <c r="X61" i="18"/>
  <c r="W61" i="18"/>
  <c r="V61" i="18"/>
  <c r="U61" i="18"/>
  <c r="T61" i="18"/>
  <c r="R61" i="18"/>
  <c r="Q61" i="18"/>
  <c r="P61" i="18"/>
  <c r="N61" i="18"/>
  <c r="L61" i="18"/>
  <c r="K61" i="18"/>
  <c r="I61" i="18"/>
  <c r="H61" i="18"/>
  <c r="G61" i="18"/>
  <c r="F61" i="18"/>
  <c r="E61" i="18"/>
  <c r="AD60" i="18"/>
  <c r="AC60" i="18"/>
  <c r="AB60" i="18"/>
  <c r="AA60" i="18"/>
  <c r="Z60" i="18"/>
  <c r="Y60" i="18"/>
  <c r="X60" i="18"/>
  <c r="W60" i="18"/>
  <c r="V60" i="18"/>
  <c r="U60" i="18"/>
  <c r="T60" i="18"/>
  <c r="S60" i="18"/>
  <c r="R60" i="18"/>
  <c r="Q60" i="18"/>
  <c r="P60" i="18"/>
  <c r="O60" i="18"/>
  <c r="N60" i="18"/>
  <c r="L60" i="18"/>
  <c r="K60" i="18"/>
  <c r="I60" i="18"/>
  <c r="H60" i="18"/>
  <c r="G60" i="18"/>
  <c r="F60" i="18"/>
  <c r="E60" i="18"/>
  <c r="AD59" i="18"/>
  <c r="AC59" i="18"/>
  <c r="AB59" i="18"/>
  <c r="AA59" i="18"/>
  <c r="Z59" i="18"/>
  <c r="Y59" i="18"/>
  <c r="X59" i="18"/>
  <c r="W59" i="18"/>
  <c r="V59" i="18"/>
  <c r="U59" i="18"/>
  <c r="T59" i="18"/>
  <c r="S59" i="18"/>
  <c r="R59" i="18"/>
  <c r="Q59" i="18"/>
  <c r="P59" i="18"/>
  <c r="O59" i="18"/>
  <c r="L59" i="18"/>
  <c r="K59" i="18"/>
  <c r="J59" i="18"/>
  <c r="H59" i="18"/>
  <c r="G59" i="18"/>
  <c r="F59" i="18"/>
  <c r="E59" i="18"/>
  <c r="AD58" i="18"/>
  <c r="AC58" i="18"/>
  <c r="AB58" i="18"/>
  <c r="Z58" i="18"/>
  <c r="Y58" i="18"/>
  <c r="X58" i="18"/>
  <c r="W58" i="18"/>
  <c r="V58" i="18"/>
  <c r="U58" i="18"/>
  <c r="T58" i="18"/>
  <c r="S58" i="18"/>
  <c r="R58" i="18"/>
  <c r="Q58" i="18"/>
  <c r="P58" i="18"/>
  <c r="O58" i="18"/>
  <c r="L58" i="18"/>
  <c r="K58" i="18"/>
  <c r="J58" i="18"/>
  <c r="I58" i="18"/>
  <c r="H58" i="18"/>
  <c r="G58" i="18"/>
  <c r="F58" i="18"/>
  <c r="E58" i="18"/>
  <c r="AD57" i="18"/>
  <c r="AC57" i="18"/>
  <c r="AB57" i="18"/>
  <c r="AA57" i="18"/>
  <c r="Z57" i="18"/>
  <c r="Y57" i="18"/>
  <c r="V57" i="18"/>
  <c r="U57" i="18"/>
  <c r="T57" i="18"/>
  <c r="S57" i="18"/>
  <c r="R57" i="18"/>
  <c r="Q57" i="18"/>
  <c r="P57" i="18"/>
  <c r="O57" i="18"/>
  <c r="N57" i="18"/>
  <c r="M57" i="18"/>
  <c r="L57" i="18"/>
  <c r="K57" i="18"/>
  <c r="J57" i="18"/>
  <c r="I57" i="18"/>
  <c r="H57" i="18"/>
  <c r="G57" i="18"/>
  <c r="F57" i="18"/>
  <c r="E57" i="18"/>
  <c r="AD56" i="18"/>
  <c r="AC56" i="18"/>
  <c r="AB56" i="18"/>
  <c r="AA56" i="18"/>
  <c r="Z56" i="18"/>
  <c r="Y56" i="18"/>
  <c r="X56" i="18"/>
  <c r="W56" i="18"/>
  <c r="V56" i="18"/>
  <c r="U56" i="18"/>
  <c r="T56" i="18"/>
  <c r="R56" i="18"/>
  <c r="Q56" i="18"/>
  <c r="P56" i="18"/>
  <c r="O56" i="18"/>
  <c r="N56" i="18"/>
  <c r="L56" i="18"/>
  <c r="H56" i="18"/>
  <c r="F56" i="18"/>
  <c r="AD55" i="18"/>
  <c r="AA55" i="18"/>
  <c r="Z55" i="18"/>
  <c r="Y55" i="18"/>
  <c r="X55" i="18"/>
  <c r="T55" i="18"/>
  <c r="S55" i="18"/>
  <c r="R55" i="18"/>
  <c r="Q55" i="18"/>
  <c r="P55" i="18"/>
  <c r="O55" i="18"/>
  <c r="N55" i="18"/>
  <c r="L55" i="18"/>
  <c r="K55" i="18"/>
  <c r="H55" i="18"/>
  <c r="G55" i="18"/>
  <c r="F55" i="18"/>
  <c r="AD54" i="18"/>
  <c r="AA54" i="18"/>
  <c r="Z54" i="18"/>
  <c r="X54" i="18"/>
  <c r="W54" i="18"/>
  <c r="S54" i="18"/>
  <c r="R54" i="18"/>
  <c r="Q54" i="18"/>
  <c r="P54" i="18"/>
  <c r="N54" i="18"/>
  <c r="L54" i="18"/>
  <c r="H54" i="18"/>
  <c r="G54" i="18"/>
  <c r="E54" i="18"/>
  <c r="AD53" i="18"/>
  <c r="AB53" i="18"/>
  <c r="AA53" i="18"/>
  <c r="Z53" i="18"/>
  <c r="Y53" i="18"/>
  <c r="W53" i="18"/>
  <c r="V53" i="18"/>
  <c r="U53" i="18"/>
  <c r="S53" i="18"/>
  <c r="R53" i="18"/>
  <c r="Q53" i="18"/>
  <c r="P53" i="18"/>
  <c r="O53" i="18"/>
  <c r="N53" i="18"/>
  <c r="L53" i="18"/>
  <c r="K53" i="18"/>
  <c r="G53" i="18"/>
  <c r="E53" i="18"/>
  <c r="AD52" i="18"/>
  <c r="AC52" i="18"/>
  <c r="AB52" i="18"/>
  <c r="AA52" i="18"/>
  <c r="Z52" i="18"/>
  <c r="Y52" i="18"/>
  <c r="X52" i="18"/>
  <c r="W52" i="18"/>
  <c r="V52" i="18"/>
  <c r="U52" i="18"/>
  <c r="T52" i="18"/>
  <c r="S52" i="18"/>
  <c r="R52" i="18"/>
  <c r="Q52" i="18"/>
  <c r="P52" i="18"/>
  <c r="O52" i="18"/>
  <c r="N52" i="18"/>
  <c r="M52" i="18"/>
  <c r="K52" i="18"/>
  <c r="J52" i="18"/>
  <c r="I52" i="18"/>
  <c r="H52" i="18"/>
  <c r="G52" i="18"/>
  <c r="F52" i="18"/>
  <c r="E52" i="18"/>
  <c r="AD51" i="18"/>
  <c r="AC51" i="18"/>
  <c r="AB51" i="18"/>
  <c r="AA51" i="18"/>
  <c r="Z51" i="18"/>
  <c r="Y51" i="18"/>
  <c r="X51" i="18"/>
  <c r="W51" i="18"/>
  <c r="V51" i="18"/>
  <c r="U51" i="18"/>
  <c r="T51" i="18"/>
  <c r="S51" i="18"/>
  <c r="R51" i="18"/>
  <c r="Q51" i="18"/>
  <c r="P51" i="18"/>
  <c r="O51" i="18"/>
  <c r="N51" i="18"/>
  <c r="M51" i="18"/>
  <c r="K51" i="18"/>
  <c r="J51" i="18"/>
  <c r="H51" i="18"/>
  <c r="G51" i="18"/>
  <c r="F51" i="18"/>
  <c r="E51" i="18"/>
  <c r="AD50" i="18"/>
  <c r="AB50" i="18"/>
  <c r="AA50" i="18"/>
  <c r="Z50" i="18"/>
  <c r="Y50" i="18"/>
  <c r="X50" i="18"/>
  <c r="W50" i="18"/>
  <c r="V50" i="18"/>
  <c r="U50" i="18"/>
  <c r="T50" i="18"/>
  <c r="S50" i="18"/>
  <c r="R50" i="18"/>
  <c r="Q50" i="18"/>
  <c r="P50" i="18"/>
  <c r="O50" i="18"/>
  <c r="K50" i="18"/>
  <c r="J50" i="18"/>
  <c r="I50" i="18"/>
  <c r="H50" i="18"/>
  <c r="E50" i="18"/>
  <c r="AD49" i="18"/>
  <c r="AC49" i="18"/>
  <c r="AB49" i="18"/>
  <c r="AA49" i="18"/>
  <c r="Z49" i="18"/>
  <c r="Y49" i="18"/>
  <c r="X49" i="18"/>
  <c r="W49" i="18"/>
  <c r="V49" i="18"/>
  <c r="U49" i="18"/>
  <c r="T49" i="18"/>
  <c r="S49" i="18"/>
  <c r="R49" i="18"/>
  <c r="Q49" i="18"/>
  <c r="P49" i="18"/>
  <c r="O49" i="18"/>
  <c r="K49" i="18"/>
  <c r="J49" i="18"/>
  <c r="I49" i="18"/>
  <c r="H49" i="18"/>
  <c r="G49" i="18"/>
  <c r="E49" i="18"/>
  <c r="AD48" i="18"/>
  <c r="AC48" i="18"/>
  <c r="AB48" i="18"/>
  <c r="AA48" i="18"/>
  <c r="Z48" i="18"/>
  <c r="Y48" i="18"/>
  <c r="X48" i="18"/>
  <c r="W48" i="18"/>
  <c r="V48" i="18"/>
  <c r="U48" i="18"/>
  <c r="T48" i="18"/>
  <c r="R48" i="18"/>
  <c r="Q48" i="18"/>
  <c r="P48" i="18"/>
  <c r="O48" i="18"/>
  <c r="N48" i="18"/>
  <c r="K48" i="18"/>
  <c r="J48" i="18"/>
  <c r="I48" i="18"/>
  <c r="H48" i="18"/>
  <c r="G48" i="18"/>
  <c r="AD47" i="18"/>
  <c r="AC47" i="18"/>
  <c r="Z47" i="18"/>
  <c r="Y47" i="18"/>
  <c r="X47" i="18"/>
  <c r="W47" i="18"/>
  <c r="U47" i="18"/>
  <c r="S47" i="18"/>
  <c r="R47" i="18"/>
  <c r="Q47" i="18"/>
  <c r="P47" i="18"/>
  <c r="N47" i="18"/>
  <c r="L47" i="18"/>
  <c r="F47" i="18"/>
  <c r="E47" i="18"/>
  <c r="AD46" i="18"/>
  <c r="AB46" i="18"/>
  <c r="AA46" i="18"/>
  <c r="Z46" i="18"/>
  <c r="X46" i="18"/>
  <c r="W46" i="18"/>
  <c r="U46" i="18"/>
  <c r="R46" i="18"/>
  <c r="Q46" i="18"/>
  <c r="P46" i="18"/>
  <c r="O46" i="18"/>
  <c r="N46" i="18"/>
  <c r="L46" i="18"/>
  <c r="G46" i="18"/>
  <c r="F46" i="18"/>
  <c r="E46" i="18"/>
  <c r="AD45" i="18"/>
  <c r="AA45" i="18"/>
  <c r="Z45" i="18"/>
  <c r="Y45" i="18"/>
  <c r="X45" i="18"/>
  <c r="W45" i="18"/>
  <c r="U45" i="18"/>
  <c r="T45" i="18"/>
  <c r="S45" i="18"/>
  <c r="R45" i="18"/>
  <c r="Q45" i="18"/>
  <c r="P45" i="18"/>
  <c r="O45" i="18"/>
  <c r="N45" i="18"/>
  <c r="L45" i="18"/>
  <c r="K45" i="18"/>
  <c r="J45" i="18"/>
  <c r="H45" i="18"/>
  <c r="F45" i="18"/>
  <c r="E45" i="18"/>
  <c r="AD44" i="18"/>
  <c r="AC44" i="18"/>
  <c r="AB44" i="18"/>
  <c r="AA44" i="18"/>
  <c r="Z44" i="18"/>
  <c r="Y44" i="18"/>
  <c r="X44" i="18"/>
  <c r="W44" i="18"/>
  <c r="V44" i="18"/>
  <c r="U44" i="18"/>
  <c r="T44" i="18"/>
  <c r="S44" i="18"/>
  <c r="R44" i="18"/>
  <c r="Q44" i="18"/>
  <c r="P44" i="18"/>
  <c r="O44" i="18"/>
  <c r="N44" i="18"/>
  <c r="M44" i="18"/>
  <c r="L44" i="18"/>
  <c r="J44" i="18"/>
  <c r="F44" i="18"/>
  <c r="E44" i="18"/>
  <c r="Z43" i="18"/>
  <c r="Y43" i="18"/>
  <c r="W43" i="18"/>
  <c r="V43" i="18"/>
  <c r="T43" i="18"/>
  <c r="S43" i="18"/>
  <c r="R43" i="18"/>
  <c r="Q43" i="18"/>
  <c r="P43" i="18"/>
  <c r="O43" i="18"/>
  <c r="N43" i="18"/>
  <c r="M43" i="18"/>
  <c r="L43" i="18"/>
  <c r="K43" i="18"/>
  <c r="I43" i="18"/>
  <c r="G43" i="18"/>
  <c r="F43" i="18"/>
  <c r="E43" i="18"/>
  <c r="AD42" i="18"/>
  <c r="AC42" i="18"/>
  <c r="AB42" i="18"/>
  <c r="AA42" i="18"/>
  <c r="Z42" i="18"/>
  <c r="Y42" i="18"/>
  <c r="W42" i="18"/>
  <c r="V42" i="18"/>
  <c r="U42" i="18"/>
  <c r="T42" i="18"/>
  <c r="S42" i="18"/>
  <c r="R42" i="18"/>
  <c r="Q42" i="18"/>
  <c r="P42" i="18"/>
  <c r="O42" i="18"/>
  <c r="N42" i="18"/>
  <c r="M42" i="18"/>
  <c r="L42" i="18"/>
  <c r="K42" i="18"/>
  <c r="J42" i="18"/>
  <c r="I42" i="18"/>
  <c r="H42" i="18"/>
  <c r="G42" i="18"/>
  <c r="F42" i="18"/>
  <c r="E42" i="18"/>
  <c r="AC41" i="18"/>
  <c r="AA41" i="18"/>
  <c r="Z41" i="18"/>
  <c r="Y41" i="18"/>
  <c r="T41" i="18"/>
  <c r="S41" i="18"/>
  <c r="R41" i="18"/>
  <c r="Q41" i="18"/>
  <c r="P41" i="18"/>
  <c r="O41" i="18"/>
  <c r="N41" i="18"/>
  <c r="L41" i="18"/>
  <c r="J41" i="18"/>
  <c r="I41" i="18"/>
  <c r="F41" i="18"/>
  <c r="AC40" i="18"/>
  <c r="AB40" i="18"/>
  <c r="AA40" i="18"/>
  <c r="Z40" i="18"/>
  <c r="Y40" i="18"/>
  <c r="X40" i="18"/>
  <c r="W40" i="18"/>
  <c r="V40" i="18"/>
  <c r="U40" i="18"/>
  <c r="T40" i="18"/>
  <c r="S40" i="18"/>
  <c r="R40" i="18"/>
  <c r="Q40" i="18"/>
  <c r="P40" i="18"/>
  <c r="O40" i="18"/>
  <c r="N40" i="18"/>
  <c r="L40" i="18"/>
  <c r="F40" i="18"/>
  <c r="AD39" i="18"/>
  <c r="AC39" i="18"/>
  <c r="AB39" i="18"/>
  <c r="Z39" i="18"/>
  <c r="X39" i="18"/>
  <c r="W39" i="18"/>
  <c r="V39" i="18"/>
  <c r="U39" i="18"/>
  <c r="T39" i="18"/>
  <c r="S39" i="18"/>
  <c r="R39" i="18"/>
  <c r="Q39" i="18"/>
  <c r="P39" i="18"/>
  <c r="O39" i="18"/>
  <c r="N39" i="18"/>
  <c r="L39" i="18"/>
  <c r="K39" i="18"/>
  <c r="J39" i="18"/>
  <c r="F39" i="18"/>
  <c r="AC38" i="18"/>
  <c r="AB38" i="18"/>
  <c r="AA38" i="18"/>
  <c r="Z38" i="18"/>
  <c r="V38" i="18"/>
  <c r="T38" i="18"/>
  <c r="S38" i="18"/>
  <c r="R38" i="18"/>
  <c r="Q38" i="18"/>
  <c r="O38" i="18"/>
  <c r="M38" i="18"/>
  <c r="K38" i="18"/>
  <c r="J38" i="18"/>
  <c r="I38" i="18"/>
  <c r="G38" i="18"/>
  <c r="F38" i="18"/>
  <c r="AB37" i="18"/>
  <c r="X37" i="18"/>
  <c r="T37" i="18"/>
  <c r="S37" i="18"/>
  <c r="R37" i="18"/>
  <c r="Q37" i="18"/>
  <c r="P37" i="18"/>
  <c r="O37" i="18"/>
  <c r="N37" i="18"/>
  <c r="L37" i="18"/>
  <c r="K37" i="18"/>
  <c r="J37" i="18"/>
  <c r="G37" i="18"/>
  <c r="F37" i="18"/>
  <c r="X35" i="18"/>
  <c r="R35" i="18"/>
  <c r="Q35" i="18"/>
  <c r="G35" i="18"/>
  <c r="E35" i="18"/>
  <c r="R34" i="18"/>
  <c r="Q34" i="18"/>
  <c r="G34" i="18"/>
  <c r="X33" i="18"/>
  <c r="U33" i="18"/>
  <c r="Q33" i="18"/>
  <c r="M33" i="18"/>
  <c r="L33" i="18"/>
  <c r="J33" i="18"/>
  <c r="U31" i="18"/>
  <c r="N31" i="18"/>
  <c r="F31" i="18"/>
  <c r="AC30" i="18"/>
  <c r="U30" i="18"/>
  <c r="S30" i="18"/>
  <c r="O30" i="18"/>
  <c r="N30" i="18"/>
  <c r="I30" i="18"/>
  <c r="H30" i="18"/>
  <c r="AD29" i="18"/>
  <c r="AC29" i="18"/>
  <c r="AA29" i="18"/>
  <c r="W29" i="18"/>
  <c r="T29" i="18"/>
  <c r="S29" i="18"/>
  <c r="O29" i="18"/>
  <c r="AD28" i="18"/>
  <c r="AC28" i="18"/>
  <c r="X28" i="18"/>
  <c r="W28" i="18"/>
  <c r="T28" i="18"/>
  <c r="S28" i="18"/>
  <c r="O28" i="18"/>
  <c r="H28" i="18"/>
  <c r="AD27" i="18"/>
  <c r="AC27" i="18"/>
  <c r="AA27" i="18"/>
  <c r="W27" i="18"/>
  <c r="U27" i="18"/>
  <c r="T27" i="18"/>
  <c r="S27" i="18"/>
  <c r="O27" i="18"/>
  <c r="L27" i="18"/>
  <c r="I27" i="18"/>
  <c r="H27" i="18"/>
  <c r="AC67" i="17"/>
  <c r="AB67" i="17"/>
  <c r="AA67" i="17"/>
  <c r="Z67" i="17"/>
  <c r="Y67" i="17"/>
  <c r="X67" i="17"/>
  <c r="W67" i="17"/>
  <c r="V67" i="17"/>
  <c r="U67" i="17"/>
  <c r="T67" i="17"/>
  <c r="S67" i="17"/>
  <c r="R67" i="17"/>
  <c r="Q67" i="17"/>
  <c r="O67" i="17"/>
  <c r="N67" i="17"/>
  <c r="M67" i="17"/>
  <c r="L67" i="17"/>
  <c r="H67" i="17"/>
  <c r="G67" i="17"/>
  <c r="AC66" i="17"/>
  <c r="AB66" i="17"/>
  <c r="AA66" i="17"/>
  <c r="Z66" i="17"/>
  <c r="Y66" i="17"/>
  <c r="X66" i="17"/>
  <c r="W66" i="17"/>
  <c r="V66" i="17"/>
  <c r="U66" i="17"/>
  <c r="S66" i="17"/>
  <c r="R66" i="17"/>
  <c r="P66" i="17"/>
  <c r="O66" i="17"/>
  <c r="N66" i="17"/>
  <c r="M66" i="17"/>
  <c r="I66" i="17"/>
  <c r="G66" i="17"/>
  <c r="F66" i="17"/>
  <c r="E66" i="17"/>
  <c r="AD65" i="17"/>
  <c r="AC65" i="17"/>
  <c r="AB65" i="17"/>
  <c r="AA65" i="17"/>
  <c r="Z65" i="17"/>
  <c r="Y65" i="17"/>
  <c r="X65" i="17"/>
  <c r="W65" i="17"/>
  <c r="V65" i="17"/>
  <c r="U65" i="17"/>
  <c r="T65" i="17"/>
  <c r="R65" i="17"/>
  <c r="Q65" i="17"/>
  <c r="O65" i="17"/>
  <c r="N65" i="17"/>
  <c r="M65" i="17"/>
  <c r="K65" i="17"/>
  <c r="J65" i="17"/>
  <c r="H65" i="17"/>
  <c r="G65" i="17"/>
  <c r="F65" i="17"/>
  <c r="AD64" i="17"/>
  <c r="AB64" i="17"/>
  <c r="AA64" i="17"/>
  <c r="Z64" i="17"/>
  <c r="Y64" i="17"/>
  <c r="V64" i="17"/>
  <c r="U64" i="17"/>
  <c r="R64" i="17"/>
  <c r="Q64" i="17"/>
  <c r="O64" i="17"/>
  <c r="K64" i="17"/>
  <c r="H64" i="17"/>
  <c r="AD63" i="17"/>
  <c r="AB63" i="17"/>
  <c r="AA63" i="17"/>
  <c r="Y63" i="17"/>
  <c r="X63" i="17"/>
  <c r="W63" i="17"/>
  <c r="V63" i="17"/>
  <c r="U63" i="17"/>
  <c r="T63" i="17"/>
  <c r="S63" i="17"/>
  <c r="R63" i="17"/>
  <c r="P63" i="17"/>
  <c r="O63" i="17"/>
  <c r="N63" i="17"/>
  <c r="M63" i="17"/>
  <c r="L63" i="17"/>
  <c r="J63" i="17"/>
  <c r="I63" i="17"/>
  <c r="H63" i="17"/>
  <c r="G63" i="17"/>
  <c r="F63" i="17"/>
  <c r="AD62" i="17"/>
  <c r="AB62" i="17"/>
  <c r="AA62" i="17"/>
  <c r="Z62" i="17"/>
  <c r="Y62" i="17"/>
  <c r="X62" i="17"/>
  <c r="W62" i="17"/>
  <c r="V62" i="17"/>
  <c r="U62" i="17"/>
  <c r="T62" i="17"/>
  <c r="S62" i="17"/>
  <c r="R62" i="17"/>
  <c r="Q62" i="17"/>
  <c r="P62" i="17"/>
  <c r="O62" i="17"/>
  <c r="N62" i="17"/>
  <c r="L62" i="17"/>
  <c r="K62" i="17"/>
  <c r="I62" i="17"/>
  <c r="H62" i="17"/>
  <c r="F62" i="17"/>
  <c r="E62" i="17"/>
  <c r="AD61" i="17"/>
  <c r="AC61" i="17"/>
  <c r="AB61" i="17"/>
  <c r="AA61" i="17"/>
  <c r="Z61" i="17"/>
  <c r="Y61" i="17"/>
  <c r="X61" i="17"/>
  <c r="W61" i="17"/>
  <c r="V61" i="17"/>
  <c r="U61" i="17"/>
  <c r="T61" i="17"/>
  <c r="S61" i="17"/>
  <c r="R61" i="17"/>
  <c r="Q61" i="17"/>
  <c r="P61" i="17"/>
  <c r="O61" i="17"/>
  <c r="N61" i="17"/>
  <c r="L61" i="17"/>
  <c r="K61" i="17"/>
  <c r="I61" i="17"/>
  <c r="H61" i="17"/>
  <c r="G61" i="17"/>
  <c r="F61" i="17"/>
  <c r="E61" i="17"/>
  <c r="AD60" i="17"/>
  <c r="AC60" i="17"/>
  <c r="AB60" i="17"/>
  <c r="AA60" i="17"/>
  <c r="Z60" i="17"/>
  <c r="Y60" i="17"/>
  <c r="X60" i="17"/>
  <c r="W60" i="17"/>
  <c r="V60" i="17"/>
  <c r="U60" i="17"/>
  <c r="T60" i="17"/>
  <c r="S60" i="17"/>
  <c r="R60" i="17"/>
  <c r="Q60" i="17"/>
  <c r="P60" i="17"/>
  <c r="O60" i="17"/>
  <c r="N60" i="17"/>
  <c r="L60" i="17"/>
  <c r="K60" i="17"/>
  <c r="I60" i="17"/>
  <c r="H60" i="17"/>
  <c r="G60" i="17"/>
  <c r="F60" i="17"/>
  <c r="E60" i="17"/>
  <c r="AD59" i="17"/>
  <c r="AC59" i="17"/>
  <c r="AB59" i="17"/>
  <c r="AA59" i="17"/>
  <c r="Z59" i="17"/>
  <c r="Y59" i="17"/>
  <c r="X59" i="17"/>
  <c r="W59" i="17"/>
  <c r="V59" i="17"/>
  <c r="U59" i="17"/>
  <c r="T59" i="17"/>
  <c r="S59" i="17"/>
  <c r="R59" i="17"/>
  <c r="Q59" i="17"/>
  <c r="P59" i="17"/>
  <c r="O59" i="17"/>
  <c r="L59" i="17"/>
  <c r="K59" i="17"/>
  <c r="J59" i="17"/>
  <c r="H59" i="17"/>
  <c r="G59" i="17"/>
  <c r="F59" i="17"/>
  <c r="E59" i="17"/>
  <c r="AD58" i="17"/>
  <c r="AC58" i="17"/>
  <c r="AB58" i="17"/>
  <c r="AA58" i="17"/>
  <c r="Z58" i="17"/>
  <c r="Y58" i="17"/>
  <c r="X58" i="17"/>
  <c r="W58" i="17"/>
  <c r="V58" i="17"/>
  <c r="U58" i="17"/>
  <c r="T58" i="17"/>
  <c r="S58" i="17"/>
  <c r="R58" i="17"/>
  <c r="Q58" i="17"/>
  <c r="P58" i="17"/>
  <c r="O58" i="17"/>
  <c r="L58" i="17"/>
  <c r="K58" i="17"/>
  <c r="J58" i="17"/>
  <c r="I58" i="17"/>
  <c r="H58" i="17"/>
  <c r="G58" i="17"/>
  <c r="F58" i="17"/>
  <c r="E58" i="17"/>
  <c r="AD57" i="17"/>
  <c r="AC57" i="17"/>
  <c r="AB57" i="17"/>
  <c r="AA57" i="17"/>
  <c r="Z57" i="17"/>
  <c r="Y57" i="17"/>
  <c r="X57" i="17"/>
  <c r="W57" i="17"/>
  <c r="V57" i="17"/>
  <c r="U57" i="17"/>
  <c r="T57" i="17"/>
  <c r="S57" i="17"/>
  <c r="R57" i="17"/>
  <c r="Q57" i="17"/>
  <c r="P57" i="17"/>
  <c r="O57" i="17"/>
  <c r="N57" i="17"/>
  <c r="M57" i="17"/>
  <c r="L57" i="17"/>
  <c r="K57" i="17"/>
  <c r="J57" i="17"/>
  <c r="I57" i="17"/>
  <c r="H57" i="17"/>
  <c r="G57" i="17"/>
  <c r="F57" i="17"/>
  <c r="E57" i="17"/>
  <c r="AD56" i="17"/>
  <c r="AC56" i="17"/>
  <c r="AB56" i="17"/>
  <c r="AA56" i="17"/>
  <c r="Z56" i="17"/>
  <c r="Y56" i="17"/>
  <c r="X56" i="17"/>
  <c r="W56" i="17"/>
  <c r="V56" i="17"/>
  <c r="U56" i="17"/>
  <c r="T56" i="17"/>
  <c r="R56" i="17"/>
  <c r="Q56" i="17"/>
  <c r="P56" i="17"/>
  <c r="O56" i="17"/>
  <c r="N56" i="17"/>
  <c r="L56" i="17"/>
  <c r="H56" i="17"/>
  <c r="F56" i="17"/>
  <c r="AD55" i="17"/>
  <c r="AA55" i="17"/>
  <c r="Z55" i="17"/>
  <c r="Y55" i="17"/>
  <c r="X55" i="17"/>
  <c r="W55" i="17"/>
  <c r="T55" i="17"/>
  <c r="S55" i="17"/>
  <c r="R55" i="17"/>
  <c r="Q55" i="17"/>
  <c r="P55" i="17"/>
  <c r="O55" i="17"/>
  <c r="N55" i="17"/>
  <c r="L55" i="17"/>
  <c r="K55" i="17"/>
  <c r="H55" i="17"/>
  <c r="G55" i="17"/>
  <c r="F55" i="17"/>
  <c r="AD54" i="17"/>
  <c r="AA54" i="17"/>
  <c r="Z54" i="17"/>
  <c r="X54" i="17"/>
  <c r="W54" i="17"/>
  <c r="U54" i="17"/>
  <c r="S54" i="17"/>
  <c r="R54" i="17"/>
  <c r="Q54" i="17"/>
  <c r="P54" i="17"/>
  <c r="N54" i="17"/>
  <c r="L54" i="17"/>
  <c r="H54" i="17"/>
  <c r="G54" i="17"/>
  <c r="E54" i="17"/>
  <c r="AD53" i="17"/>
  <c r="AB53" i="17"/>
  <c r="AA53" i="17"/>
  <c r="Z53" i="17"/>
  <c r="Y53" i="17"/>
  <c r="X53" i="17"/>
  <c r="W53" i="17"/>
  <c r="V53" i="17"/>
  <c r="U53" i="17"/>
  <c r="S53" i="17"/>
  <c r="R53" i="17"/>
  <c r="Q53" i="17"/>
  <c r="P53" i="17"/>
  <c r="O53" i="17"/>
  <c r="N53" i="17"/>
  <c r="L53" i="17"/>
  <c r="K53" i="17"/>
  <c r="H53" i="17"/>
  <c r="G53" i="17"/>
  <c r="E53" i="17"/>
  <c r="AD52" i="17"/>
  <c r="AC52" i="17"/>
  <c r="AB52" i="17"/>
  <c r="AA52" i="17"/>
  <c r="Z52" i="17"/>
  <c r="Y52" i="17"/>
  <c r="X52" i="17"/>
  <c r="W52" i="17"/>
  <c r="V52" i="17"/>
  <c r="U52" i="17"/>
  <c r="T52" i="17"/>
  <c r="S52" i="17"/>
  <c r="R52" i="17"/>
  <c r="Q52" i="17"/>
  <c r="P52" i="17"/>
  <c r="O52" i="17"/>
  <c r="N52" i="17"/>
  <c r="M52" i="17"/>
  <c r="K52" i="17"/>
  <c r="J52" i="17"/>
  <c r="I52" i="17"/>
  <c r="H52" i="17"/>
  <c r="G52" i="17"/>
  <c r="F52" i="17"/>
  <c r="E52" i="17"/>
  <c r="AD51" i="17"/>
  <c r="AC51" i="17"/>
  <c r="AB51" i="17"/>
  <c r="AA51" i="17"/>
  <c r="Z51" i="17"/>
  <c r="Y51" i="17"/>
  <c r="X51" i="17"/>
  <c r="W51" i="17"/>
  <c r="V51" i="17"/>
  <c r="U51" i="17"/>
  <c r="T51" i="17"/>
  <c r="S51" i="17"/>
  <c r="R51" i="17"/>
  <c r="Q51" i="17"/>
  <c r="P51" i="17"/>
  <c r="O51" i="17"/>
  <c r="N51" i="17"/>
  <c r="M51" i="17"/>
  <c r="K51" i="17"/>
  <c r="J51" i="17"/>
  <c r="H51" i="17"/>
  <c r="G51" i="17"/>
  <c r="F51" i="17"/>
  <c r="E51" i="17"/>
  <c r="AD50" i="17"/>
  <c r="AB50" i="17"/>
  <c r="AA50" i="17"/>
  <c r="Z50" i="17"/>
  <c r="Y50" i="17"/>
  <c r="X50" i="17"/>
  <c r="W50" i="17"/>
  <c r="V50" i="17"/>
  <c r="U50" i="17"/>
  <c r="T50" i="17"/>
  <c r="S50" i="17"/>
  <c r="R50" i="17"/>
  <c r="Q50" i="17"/>
  <c r="P50" i="17"/>
  <c r="O50" i="17"/>
  <c r="K50" i="17"/>
  <c r="J50" i="17"/>
  <c r="I50" i="17"/>
  <c r="H50" i="17"/>
  <c r="F50" i="17"/>
  <c r="E50" i="17"/>
  <c r="AD49" i="17"/>
  <c r="AC49" i="17"/>
  <c r="AB49" i="17"/>
  <c r="AA49" i="17"/>
  <c r="Z49" i="17"/>
  <c r="Y49" i="17"/>
  <c r="X49" i="17"/>
  <c r="W49" i="17"/>
  <c r="V49" i="17"/>
  <c r="U49" i="17"/>
  <c r="T49" i="17"/>
  <c r="S49" i="17"/>
  <c r="R49" i="17"/>
  <c r="Q49" i="17"/>
  <c r="P49" i="17"/>
  <c r="O49" i="17"/>
  <c r="K49" i="17"/>
  <c r="J49" i="17"/>
  <c r="I49" i="17"/>
  <c r="H49" i="17"/>
  <c r="G49" i="17"/>
  <c r="E49" i="17"/>
  <c r="AD48" i="17"/>
  <c r="AC48" i="17"/>
  <c r="AB48" i="17"/>
  <c r="AA48" i="17"/>
  <c r="Z48" i="17"/>
  <c r="Y48" i="17"/>
  <c r="X48" i="17"/>
  <c r="W48" i="17"/>
  <c r="V48" i="17"/>
  <c r="U48" i="17"/>
  <c r="T48" i="17"/>
  <c r="R48" i="17"/>
  <c r="Q48" i="17"/>
  <c r="P48" i="17"/>
  <c r="O48" i="17"/>
  <c r="N48" i="17"/>
  <c r="K48" i="17"/>
  <c r="J48" i="17"/>
  <c r="I48" i="17"/>
  <c r="H48" i="17"/>
  <c r="G48" i="17"/>
  <c r="AD47" i="17"/>
  <c r="AC47" i="17"/>
  <c r="Z47" i="17"/>
  <c r="Y47" i="17"/>
  <c r="X47" i="17"/>
  <c r="W47" i="17"/>
  <c r="U47" i="17"/>
  <c r="S47" i="17"/>
  <c r="R47" i="17"/>
  <c r="Q47" i="17"/>
  <c r="P47" i="17"/>
  <c r="N47" i="17"/>
  <c r="L47" i="17"/>
  <c r="H47" i="17"/>
  <c r="F47" i="17"/>
  <c r="E47" i="17"/>
  <c r="AD46" i="17"/>
  <c r="AB46" i="17"/>
  <c r="AA46" i="17"/>
  <c r="Z46" i="17"/>
  <c r="Y46" i="17"/>
  <c r="X46" i="17"/>
  <c r="W46" i="17"/>
  <c r="V46" i="17"/>
  <c r="U46" i="17"/>
  <c r="R46" i="17"/>
  <c r="Q46" i="17"/>
  <c r="P46" i="17"/>
  <c r="O46" i="17"/>
  <c r="N46" i="17"/>
  <c r="L46" i="17"/>
  <c r="G46" i="17"/>
  <c r="F46" i="17"/>
  <c r="E46" i="17"/>
  <c r="AD45" i="17"/>
  <c r="AA45" i="17"/>
  <c r="Z45" i="17"/>
  <c r="Y45" i="17"/>
  <c r="X45" i="17"/>
  <c r="W45" i="17"/>
  <c r="U45" i="17"/>
  <c r="T45" i="17"/>
  <c r="S45" i="17"/>
  <c r="R45" i="17"/>
  <c r="Q45" i="17"/>
  <c r="P45" i="17"/>
  <c r="O45" i="17"/>
  <c r="N45" i="17"/>
  <c r="L45" i="17"/>
  <c r="K45" i="17"/>
  <c r="J45" i="17"/>
  <c r="H45" i="17"/>
  <c r="F45" i="17"/>
  <c r="E45" i="17"/>
  <c r="AD44" i="17"/>
  <c r="AC44" i="17"/>
  <c r="AB44" i="17"/>
  <c r="AA44" i="17"/>
  <c r="Z44" i="17"/>
  <c r="Y44" i="17"/>
  <c r="X44" i="17"/>
  <c r="W44" i="17"/>
  <c r="V44" i="17"/>
  <c r="U44" i="17"/>
  <c r="T44" i="17"/>
  <c r="S44" i="17"/>
  <c r="R44" i="17"/>
  <c r="Q44" i="17"/>
  <c r="P44" i="17"/>
  <c r="O44" i="17"/>
  <c r="N44" i="17"/>
  <c r="M44" i="17"/>
  <c r="L44" i="17"/>
  <c r="J44" i="17"/>
  <c r="F44" i="17"/>
  <c r="E44" i="17"/>
  <c r="AD43" i="17"/>
  <c r="AA43" i="17"/>
  <c r="Z43" i="17"/>
  <c r="Y43" i="17"/>
  <c r="W43" i="17"/>
  <c r="V43" i="17"/>
  <c r="T43" i="17"/>
  <c r="S43" i="17"/>
  <c r="R43" i="17"/>
  <c r="Q43" i="17"/>
  <c r="P43" i="17"/>
  <c r="O43" i="17"/>
  <c r="N43" i="17"/>
  <c r="M43" i="17"/>
  <c r="L43" i="17"/>
  <c r="K43" i="17"/>
  <c r="I43" i="17"/>
  <c r="G43" i="17"/>
  <c r="F43" i="17"/>
  <c r="E43" i="17"/>
  <c r="AD42" i="17"/>
  <c r="AC42" i="17"/>
  <c r="AB42" i="17"/>
  <c r="AA42" i="17"/>
  <c r="Z42" i="17"/>
  <c r="Y42" i="17"/>
  <c r="W42" i="17"/>
  <c r="V42" i="17"/>
  <c r="U42" i="17"/>
  <c r="T42" i="17"/>
  <c r="S42" i="17"/>
  <c r="R42" i="17"/>
  <c r="Q42" i="17"/>
  <c r="P42" i="17"/>
  <c r="O42" i="17"/>
  <c r="N42" i="17"/>
  <c r="M42" i="17"/>
  <c r="L42" i="17"/>
  <c r="K42" i="17"/>
  <c r="J42" i="17"/>
  <c r="I42" i="17"/>
  <c r="H42" i="17"/>
  <c r="G42" i="17"/>
  <c r="F42" i="17"/>
  <c r="E42" i="17"/>
  <c r="AC41" i="17"/>
  <c r="AA41" i="17"/>
  <c r="Z41" i="17"/>
  <c r="Y41" i="17"/>
  <c r="T41" i="17"/>
  <c r="S41" i="17"/>
  <c r="R41" i="17"/>
  <c r="Q41" i="17"/>
  <c r="P41" i="17"/>
  <c r="O41" i="17"/>
  <c r="N41" i="17"/>
  <c r="L41" i="17"/>
  <c r="J41" i="17"/>
  <c r="I41" i="17"/>
  <c r="G41" i="17"/>
  <c r="F41" i="17"/>
  <c r="AD40" i="17"/>
  <c r="AC40" i="17"/>
  <c r="AB40" i="17"/>
  <c r="AA40" i="17"/>
  <c r="Z40" i="17"/>
  <c r="Y40" i="17"/>
  <c r="X40" i="17"/>
  <c r="W40" i="17"/>
  <c r="V40" i="17"/>
  <c r="U40" i="17"/>
  <c r="T40" i="17"/>
  <c r="S40" i="17"/>
  <c r="R40" i="17"/>
  <c r="Q40" i="17"/>
  <c r="P40" i="17"/>
  <c r="O40" i="17"/>
  <c r="N40" i="17"/>
  <c r="L40" i="17"/>
  <c r="F40" i="17"/>
  <c r="AD39" i="17"/>
  <c r="AC39" i="17"/>
  <c r="AB39" i="17"/>
  <c r="AA39" i="17"/>
  <c r="Z39" i="17"/>
  <c r="X39" i="17"/>
  <c r="W39" i="17"/>
  <c r="V39" i="17"/>
  <c r="U39" i="17"/>
  <c r="T39" i="17"/>
  <c r="S39" i="17"/>
  <c r="R39" i="17"/>
  <c r="Q39" i="17"/>
  <c r="P39" i="17"/>
  <c r="O39" i="17"/>
  <c r="N39" i="17"/>
  <c r="L39" i="17"/>
  <c r="K39" i="17"/>
  <c r="J39" i="17"/>
  <c r="F39" i="17"/>
  <c r="AC38" i="17"/>
  <c r="AB38" i="17"/>
  <c r="AA38" i="17"/>
  <c r="Z38" i="17"/>
  <c r="V38" i="17"/>
  <c r="U38" i="17"/>
  <c r="T38" i="17"/>
  <c r="S38" i="17"/>
  <c r="R38" i="17"/>
  <c r="Q38" i="17"/>
  <c r="O38" i="17"/>
  <c r="M38" i="17"/>
  <c r="K38" i="17"/>
  <c r="J38" i="17"/>
  <c r="I38" i="17"/>
  <c r="G38" i="17"/>
  <c r="F38" i="17"/>
  <c r="AB37" i="17"/>
  <c r="X37" i="17"/>
  <c r="T37" i="17"/>
  <c r="S37" i="17"/>
  <c r="R37" i="17"/>
  <c r="Q37" i="17"/>
  <c r="P37" i="17"/>
  <c r="O37" i="17"/>
  <c r="N37" i="17"/>
  <c r="L37" i="17"/>
  <c r="K37" i="17"/>
  <c r="J37" i="17"/>
  <c r="G37" i="17"/>
  <c r="F37" i="17"/>
  <c r="X35" i="17"/>
  <c r="R35" i="17"/>
  <c r="Q35" i="17"/>
  <c r="G35" i="17"/>
  <c r="E35" i="17"/>
  <c r="R34" i="17"/>
  <c r="Q34" i="17"/>
  <c r="G34" i="17"/>
  <c r="X33" i="17"/>
  <c r="U33" i="17"/>
  <c r="Q33" i="17"/>
  <c r="M33" i="17"/>
  <c r="L33" i="17"/>
  <c r="J33" i="17"/>
  <c r="U31" i="17"/>
  <c r="N31" i="17"/>
  <c r="F31" i="17"/>
  <c r="AC30" i="17"/>
  <c r="U30" i="17"/>
  <c r="S30" i="17"/>
  <c r="O30" i="17"/>
  <c r="N30" i="17"/>
  <c r="I30" i="17"/>
  <c r="H30" i="17"/>
  <c r="AD29" i="17"/>
  <c r="AC29" i="17"/>
  <c r="AA29" i="17"/>
  <c r="W29" i="17"/>
  <c r="T29" i="17"/>
  <c r="S29" i="17"/>
  <c r="O29" i="17"/>
  <c r="AD28" i="17"/>
  <c r="AC28" i="17"/>
  <c r="AA28" i="17"/>
  <c r="X28" i="17"/>
  <c r="W28" i="17"/>
  <c r="T28" i="17"/>
  <c r="S28" i="17"/>
  <c r="O28" i="17"/>
  <c r="H28" i="17"/>
  <c r="AD27" i="17"/>
  <c r="AC27" i="17"/>
  <c r="AA27" i="17"/>
  <c r="W27" i="17"/>
  <c r="U27" i="17"/>
  <c r="T27" i="17"/>
  <c r="S27" i="17"/>
  <c r="O27" i="17"/>
  <c r="L27" i="17"/>
  <c r="I27" i="17"/>
  <c r="H27" i="17"/>
  <c r="D70" i="18" l="1"/>
  <c r="E74" i="18" s="1"/>
  <c r="P154" i="16"/>
  <c r="M154" i="16"/>
  <c r="P153" i="16"/>
  <c r="M153" i="16"/>
  <c r="P152" i="16"/>
  <c r="M152" i="16"/>
  <c r="P151" i="16"/>
  <c r="M151" i="16"/>
  <c r="P150" i="16"/>
  <c r="M150" i="16"/>
  <c r="P149" i="16"/>
  <c r="M149" i="16"/>
  <c r="P148" i="16"/>
  <c r="M148" i="16"/>
  <c r="P147" i="16"/>
  <c r="M147" i="16"/>
  <c r="P146" i="16"/>
  <c r="M146" i="16"/>
  <c r="P145" i="16"/>
  <c r="M145" i="16"/>
  <c r="P144" i="16"/>
  <c r="M144" i="16"/>
  <c r="P143" i="16"/>
  <c r="M143" i="16"/>
  <c r="P142" i="16"/>
  <c r="M142" i="16"/>
  <c r="P141" i="16"/>
  <c r="M141" i="16"/>
  <c r="P140" i="16"/>
  <c r="M140" i="16"/>
  <c r="P139" i="16"/>
  <c r="M139" i="16"/>
  <c r="P138" i="16"/>
  <c r="M138" i="16"/>
  <c r="P137" i="16"/>
  <c r="M137" i="16"/>
  <c r="P136" i="16"/>
  <c r="M136" i="16"/>
  <c r="P135" i="16"/>
  <c r="M135" i="16"/>
  <c r="P134" i="16"/>
  <c r="M134" i="16"/>
  <c r="P133" i="16"/>
  <c r="M133" i="16"/>
  <c r="P132" i="16"/>
  <c r="M132" i="16"/>
  <c r="P131" i="16"/>
  <c r="M131" i="16"/>
  <c r="P130" i="16"/>
  <c r="M130" i="16"/>
  <c r="P129" i="16"/>
  <c r="M129" i="16"/>
  <c r="P128" i="16"/>
  <c r="M128" i="16"/>
  <c r="P127" i="16"/>
  <c r="M127" i="16"/>
  <c r="P126" i="16"/>
  <c r="M126" i="16"/>
  <c r="P125" i="16"/>
  <c r="M125" i="16"/>
  <c r="P124" i="16"/>
  <c r="M124" i="16"/>
  <c r="P123" i="16"/>
  <c r="M123" i="16"/>
  <c r="P122" i="16"/>
  <c r="M122" i="16"/>
  <c r="P121" i="16"/>
  <c r="M121" i="16"/>
  <c r="P120" i="16"/>
  <c r="M120" i="16"/>
  <c r="P119" i="16"/>
  <c r="M119" i="16"/>
  <c r="P118" i="16"/>
  <c r="M118" i="16"/>
  <c r="P117" i="16"/>
  <c r="M117" i="16"/>
  <c r="P116" i="16"/>
  <c r="M116" i="16"/>
  <c r="P115" i="16"/>
  <c r="M115" i="16"/>
  <c r="P114" i="16"/>
  <c r="M114" i="16"/>
  <c r="P113" i="16"/>
  <c r="M113" i="16"/>
  <c r="P112" i="16"/>
  <c r="M112" i="16"/>
  <c r="P111" i="16"/>
  <c r="M111" i="16"/>
  <c r="P110" i="16"/>
  <c r="M110" i="16"/>
  <c r="P109" i="16"/>
  <c r="M109" i="16"/>
  <c r="O108" i="16"/>
  <c r="M108" i="16"/>
  <c r="O107" i="16"/>
  <c r="M107" i="16"/>
  <c r="O106" i="16"/>
  <c r="M106" i="16"/>
  <c r="O105" i="16"/>
  <c r="M105" i="16"/>
  <c r="O104" i="16"/>
  <c r="M104" i="16"/>
  <c r="O103" i="16"/>
  <c r="M103" i="16"/>
  <c r="O102" i="16"/>
  <c r="M102" i="16"/>
  <c r="O101" i="16"/>
  <c r="M101" i="16"/>
  <c r="O100" i="16"/>
  <c r="M100" i="16"/>
  <c r="N99" i="16"/>
  <c r="M99" i="16"/>
  <c r="N98" i="16"/>
  <c r="M98" i="16"/>
  <c r="N97" i="16"/>
  <c r="M97" i="16"/>
  <c r="N96" i="16"/>
  <c r="M96" i="16"/>
  <c r="N95" i="16"/>
  <c r="M95" i="16"/>
  <c r="N94" i="16"/>
  <c r="M94" i="16"/>
  <c r="N93" i="16"/>
  <c r="M93" i="16"/>
  <c r="N92" i="16"/>
  <c r="M92" i="16"/>
  <c r="N91" i="16"/>
  <c r="M91" i="16"/>
  <c r="N90" i="16"/>
  <c r="M90" i="16"/>
  <c r="N89" i="16"/>
  <c r="M89" i="16"/>
  <c r="N88" i="16"/>
  <c r="M88" i="16"/>
  <c r="N87" i="16"/>
  <c r="M87" i="16"/>
  <c r="N86" i="16"/>
  <c r="M86" i="16"/>
  <c r="N85" i="16"/>
  <c r="M85" i="16"/>
  <c r="N84" i="16"/>
  <c r="M84" i="16"/>
  <c r="N83" i="16"/>
  <c r="M83" i="16"/>
  <c r="M82" i="16"/>
  <c r="N81" i="16"/>
  <c r="M81" i="16"/>
  <c r="N80" i="16"/>
  <c r="M80" i="16"/>
  <c r="N79" i="16"/>
  <c r="M79" i="16"/>
  <c r="N78" i="16"/>
  <c r="M78" i="16"/>
  <c r="N77" i="16"/>
  <c r="M77" i="16"/>
  <c r="N72" i="16"/>
  <c r="N71" i="16"/>
  <c r="O71" i="16" s="1"/>
  <c r="O70" i="16"/>
  <c r="N70" i="16"/>
  <c r="AC67" i="16"/>
  <c r="AB67" i="16"/>
  <c r="AA67" i="16"/>
  <c r="Z67" i="16"/>
  <c r="Y67" i="16"/>
  <c r="X67" i="16"/>
  <c r="W67" i="16"/>
  <c r="V67" i="16"/>
  <c r="U67" i="16"/>
  <c r="T67" i="16"/>
  <c r="S67" i="16"/>
  <c r="R67" i="16"/>
  <c r="Q67" i="16"/>
  <c r="O67" i="16"/>
  <c r="N67" i="16"/>
  <c r="M67" i="16"/>
  <c r="L67" i="16"/>
  <c r="H67" i="16"/>
  <c r="G67" i="16"/>
  <c r="AC66" i="16"/>
  <c r="AB66" i="16"/>
  <c r="AA66" i="16"/>
  <c r="Z66" i="16"/>
  <c r="Y66" i="16"/>
  <c r="W66" i="16"/>
  <c r="V66" i="16"/>
  <c r="U66" i="16"/>
  <c r="S66" i="16"/>
  <c r="R66" i="16"/>
  <c r="P66" i="16"/>
  <c r="O66" i="16"/>
  <c r="N66" i="16"/>
  <c r="M66" i="16"/>
  <c r="I66" i="16"/>
  <c r="G66" i="16"/>
  <c r="F66" i="16"/>
  <c r="E66" i="16"/>
  <c r="AD65" i="16"/>
  <c r="AC65" i="16"/>
  <c r="AB65" i="16"/>
  <c r="AA65" i="16"/>
  <c r="Z65" i="16"/>
  <c r="Y65" i="16"/>
  <c r="X65" i="16"/>
  <c r="W65" i="16"/>
  <c r="V65" i="16"/>
  <c r="U65" i="16"/>
  <c r="R65" i="16"/>
  <c r="Q65" i="16"/>
  <c r="O65" i="16"/>
  <c r="N65" i="16"/>
  <c r="M65" i="16"/>
  <c r="K65" i="16"/>
  <c r="J65" i="16"/>
  <c r="H65" i="16"/>
  <c r="G65" i="16"/>
  <c r="F65" i="16"/>
  <c r="AD64" i="16"/>
  <c r="AB64" i="16"/>
  <c r="AA64" i="16"/>
  <c r="Z64" i="16"/>
  <c r="Y64" i="16"/>
  <c r="V64" i="16"/>
  <c r="U64" i="16"/>
  <c r="R64" i="16"/>
  <c r="Q64" i="16"/>
  <c r="O64" i="16"/>
  <c r="K64" i="16"/>
  <c r="H64" i="16"/>
  <c r="AD63" i="16"/>
  <c r="AB63" i="16"/>
  <c r="AA63" i="16"/>
  <c r="Y63" i="16"/>
  <c r="X63" i="16"/>
  <c r="W63" i="16"/>
  <c r="V63" i="16"/>
  <c r="U63" i="16"/>
  <c r="T63" i="16"/>
  <c r="S63" i="16"/>
  <c r="R63" i="16"/>
  <c r="P63" i="16"/>
  <c r="O63" i="16"/>
  <c r="N63" i="16"/>
  <c r="M63" i="16"/>
  <c r="L63" i="16"/>
  <c r="J63" i="16"/>
  <c r="I63" i="16"/>
  <c r="H63" i="16"/>
  <c r="G63" i="16"/>
  <c r="F63" i="16"/>
  <c r="AD62" i="16"/>
  <c r="AB62" i="16"/>
  <c r="Z62" i="16"/>
  <c r="Y62" i="16"/>
  <c r="W62" i="16"/>
  <c r="V62" i="16"/>
  <c r="U62" i="16"/>
  <c r="T62" i="16"/>
  <c r="S62" i="16"/>
  <c r="Q62" i="16"/>
  <c r="P62" i="16"/>
  <c r="O62" i="16"/>
  <c r="N62" i="16"/>
  <c r="L62" i="16"/>
  <c r="K62" i="16"/>
  <c r="I62" i="16"/>
  <c r="H62" i="16"/>
  <c r="F62" i="16"/>
  <c r="E62" i="16"/>
  <c r="AD61" i="16"/>
  <c r="AC61" i="16"/>
  <c r="AB61" i="16"/>
  <c r="AA61" i="16"/>
  <c r="Z61" i="16"/>
  <c r="Y61" i="16"/>
  <c r="X61" i="16"/>
  <c r="W61" i="16"/>
  <c r="V61" i="16"/>
  <c r="U61" i="16"/>
  <c r="T61" i="16"/>
  <c r="R61" i="16"/>
  <c r="Q61" i="16"/>
  <c r="P61" i="16"/>
  <c r="N61" i="16"/>
  <c r="L61" i="16"/>
  <c r="K61" i="16"/>
  <c r="I61" i="16"/>
  <c r="H61" i="16"/>
  <c r="G61" i="16"/>
  <c r="F61" i="16"/>
  <c r="E61" i="16"/>
  <c r="AD60" i="16"/>
  <c r="AC60" i="16"/>
  <c r="AB60" i="16"/>
  <c r="AA60" i="16"/>
  <c r="Z60" i="16"/>
  <c r="Y60" i="16"/>
  <c r="X60" i="16"/>
  <c r="W60" i="16"/>
  <c r="V60" i="16"/>
  <c r="U60" i="16"/>
  <c r="T60" i="16"/>
  <c r="S60" i="16"/>
  <c r="R60" i="16"/>
  <c r="Q60" i="16"/>
  <c r="P60" i="16"/>
  <c r="O60" i="16"/>
  <c r="N60" i="16"/>
  <c r="L60" i="16"/>
  <c r="K60" i="16"/>
  <c r="I60" i="16"/>
  <c r="H60" i="16"/>
  <c r="G60" i="16"/>
  <c r="F60" i="16"/>
  <c r="E60" i="16"/>
  <c r="AD59" i="16"/>
  <c r="AC59" i="16"/>
  <c r="AB59" i="16"/>
  <c r="AA59" i="16"/>
  <c r="Z59" i="16"/>
  <c r="Y59" i="16"/>
  <c r="X59" i="16"/>
  <c r="W59" i="16"/>
  <c r="V59" i="16"/>
  <c r="U59" i="16"/>
  <c r="T59" i="16"/>
  <c r="S59" i="16"/>
  <c r="R59" i="16"/>
  <c r="Q59" i="16"/>
  <c r="P59" i="16"/>
  <c r="O59" i="16"/>
  <c r="L59" i="16"/>
  <c r="K59" i="16"/>
  <c r="J59" i="16"/>
  <c r="H59" i="16"/>
  <c r="G59" i="16"/>
  <c r="F59" i="16"/>
  <c r="E59" i="16"/>
  <c r="AD58" i="16"/>
  <c r="AC58" i="16"/>
  <c r="AB58" i="16"/>
  <c r="Z58" i="16"/>
  <c r="Y58" i="16"/>
  <c r="X58" i="16"/>
  <c r="W58" i="16"/>
  <c r="V58" i="16"/>
  <c r="U58" i="16"/>
  <c r="T58" i="16"/>
  <c r="S58" i="16"/>
  <c r="R58" i="16"/>
  <c r="Q58" i="16"/>
  <c r="P58" i="16"/>
  <c r="O58" i="16"/>
  <c r="L58" i="16"/>
  <c r="K58" i="16"/>
  <c r="J58" i="16"/>
  <c r="I58" i="16"/>
  <c r="H58" i="16"/>
  <c r="G58" i="16"/>
  <c r="F58" i="16"/>
  <c r="E58" i="16"/>
  <c r="AD57" i="16"/>
  <c r="AC57" i="16"/>
  <c r="AB57" i="16"/>
  <c r="AA57" i="16"/>
  <c r="Z57" i="16"/>
  <c r="Y57" i="16"/>
  <c r="V57" i="16"/>
  <c r="U57" i="16"/>
  <c r="T57" i="16"/>
  <c r="S57" i="16"/>
  <c r="R57" i="16"/>
  <c r="Q57" i="16"/>
  <c r="P57" i="16"/>
  <c r="O57" i="16"/>
  <c r="N57" i="16"/>
  <c r="M57" i="16"/>
  <c r="L57" i="16"/>
  <c r="K57" i="16"/>
  <c r="J57" i="16"/>
  <c r="I57" i="16"/>
  <c r="H57" i="16"/>
  <c r="G57" i="16"/>
  <c r="F57" i="16"/>
  <c r="E57" i="16"/>
  <c r="AD56" i="16"/>
  <c r="AC56" i="16"/>
  <c r="AB56" i="16"/>
  <c r="AA56" i="16"/>
  <c r="Z56" i="16"/>
  <c r="Y56" i="16"/>
  <c r="X56" i="16"/>
  <c r="W56" i="16"/>
  <c r="V56" i="16"/>
  <c r="U56" i="16"/>
  <c r="T56" i="16"/>
  <c r="R56" i="16"/>
  <c r="Q56" i="16"/>
  <c r="P56" i="16"/>
  <c r="O56" i="16"/>
  <c r="N56" i="16"/>
  <c r="L56" i="16"/>
  <c r="H56" i="16"/>
  <c r="F56" i="16"/>
  <c r="AD55" i="16"/>
  <c r="AA55" i="16"/>
  <c r="Z55" i="16"/>
  <c r="Y55" i="16"/>
  <c r="X55" i="16"/>
  <c r="T55" i="16"/>
  <c r="S55" i="16"/>
  <c r="R55" i="16"/>
  <c r="Q55" i="16"/>
  <c r="P55" i="16"/>
  <c r="O55" i="16"/>
  <c r="N55" i="16"/>
  <c r="L55" i="16"/>
  <c r="K55" i="16"/>
  <c r="H55" i="16"/>
  <c r="G55" i="16"/>
  <c r="F55" i="16"/>
  <c r="AD54" i="16"/>
  <c r="AA54" i="16"/>
  <c r="Z54" i="16"/>
  <c r="X54" i="16"/>
  <c r="W54" i="16"/>
  <c r="S54" i="16"/>
  <c r="R54" i="16"/>
  <c r="Q54" i="16"/>
  <c r="P54" i="16"/>
  <c r="N54" i="16"/>
  <c r="L54" i="16"/>
  <c r="H54" i="16"/>
  <c r="G54" i="16"/>
  <c r="E54" i="16"/>
  <c r="AD53" i="16"/>
  <c r="AB53" i="16"/>
  <c r="AA53" i="16"/>
  <c r="Z53" i="16"/>
  <c r="Y53" i="16"/>
  <c r="W53" i="16"/>
  <c r="V53" i="16"/>
  <c r="U53" i="16"/>
  <c r="S53" i="16"/>
  <c r="R53" i="16"/>
  <c r="Q53" i="16"/>
  <c r="P53" i="16"/>
  <c r="O53" i="16"/>
  <c r="N53" i="16"/>
  <c r="L53" i="16"/>
  <c r="K53" i="16"/>
  <c r="G53" i="16"/>
  <c r="E53" i="16"/>
  <c r="AD52" i="16"/>
  <c r="AC52" i="16"/>
  <c r="AB52" i="16"/>
  <c r="AA52" i="16"/>
  <c r="Z52" i="16"/>
  <c r="Y52" i="16"/>
  <c r="X52" i="16"/>
  <c r="W52" i="16"/>
  <c r="V52" i="16"/>
  <c r="U52" i="16"/>
  <c r="T52" i="16"/>
  <c r="S52" i="16"/>
  <c r="R52" i="16"/>
  <c r="Q52" i="16"/>
  <c r="P52" i="16"/>
  <c r="O52" i="16"/>
  <c r="N52" i="16"/>
  <c r="M52" i="16"/>
  <c r="K52" i="16"/>
  <c r="J52" i="16"/>
  <c r="I52" i="16"/>
  <c r="H52" i="16"/>
  <c r="G52" i="16"/>
  <c r="F52" i="16"/>
  <c r="E52" i="16"/>
  <c r="AD51" i="16"/>
  <c r="AC51" i="16"/>
  <c r="AB51" i="16"/>
  <c r="AA51" i="16"/>
  <c r="Z51" i="16"/>
  <c r="Y51" i="16"/>
  <c r="X51" i="16"/>
  <c r="W51" i="16"/>
  <c r="V51" i="16"/>
  <c r="U51" i="16"/>
  <c r="T51" i="16"/>
  <c r="S51" i="16"/>
  <c r="R51" i="16"/>
  <c r="Q51" i="16"/>
  <c r="P51" i="16"/>
  <c r="O51" i="16"/>
  <c r="N51" i="16"/>
  <c r="M51" i="16"/>
  <c r="K51" i="16"/>
  <c r="J51" i="16"/>
  <c r="H51" i="16"/>
  <c r="G51" i="16"/>
  <c r="F51" i="16"/>
  <c r="E51" i="16"/>
  <c r="AD50" i="16"/>
  <c r="AB50" i="16"/>
  <c r="AA50" i="16"/>
  <c r="Z50" i="16"/>
  <c r="Y50" i="16"/>
  <c r="X50" i="16"/>
  <c r="W50" i="16"/>
  <c r="V50" i="16"/>
  <c r="U50" i="16"/>
  <c r="T50" i="16"/>
  <c r="S50" i="16"/>
  <c r="R50" i="16"/>
  <c r="Q50" i="16"/>
  <c r="P50" i="16"/>
  <c r="O50" i="16"/>
  <c r="K50" i="16"/>
  <c r="J50" i="16"/>
  <c r="I50" i="16"/>
  <c r="H50" i="16"/>
  <c r="E50" i="16"/>
  <c r="AD49" i="16"/>
  <c r="AC49" i="16"/>
  <c r="AB49" i="16"/>
  <c r="AA49" i="16"/>
  <c r="Z49" i="16"/>
  <c r="Y49" i="16"/>
  <c r="X49" i="16"/>
  <c r="W49" i="16"/>
  <c r="V49" i="16"/>
  <c r="U49" i="16"/>
  <c r="T49" i="16"/>
  <c r="S49" i="16"/>
  <c r="R49" i="16"/>
  <c r="Q49" i="16"/>
  <c r="P49" i="16"/>
  <c r="O49" i="16"/>
  <c r="K49" i="16"/>
  <c r="J49" i="16"/>
  <c r="I49" i="16"/>
  <c r="H49" i="16"/>
  <c r="G49" i="16"/>
  <c r="E49" i="16"/>
  <c r="AD48" i="16"/>
  <c r="AC48" i="16"/>
  <c r="AB48" i="16"/>
  <c r="AA48" i="16"/>
  <c r="Z48" i="16"/>
  <c r="Y48" i="16"/>
  <c r="X48" i="16"/>
  <c r="W48" i="16"/>
  <c r="V48" i="16"/>
  <c r="U48" i="16"/>
  <c r="T48" i="16"/>
  <c r="R48" i="16"/>
  <c r="Q48" i="16"/>
  <c r="P48" i="16"/>
  <c r="O48" i="16"/>
  <c r="N48" i="16"/>
  <c r="K48" i="16"/>
  <c r="J48" i="16"/>
  <c r="I48" i="16"/>
  <c r="H48" i="16"/>
  <c r="G48" i="16"/>
  <c r="AD47" i="16"/>
  <c r="AC47" i="16"/>
  <c r="Z47" i="16"/>
  <c r="Y47" i="16"/>
  <c r="X47" i="16"/>
  <c r="W47" i="16"/>
  <c r="U47" i="16"/>
  <c r="S47" i="16"/>
  <c r="R47" i="16"/>
  <c r="Q47" i="16"/>
  <c r="P47" i="16"/>
  <c r="N47" i="16"/>
  <c r="L47" i="16"/>
  <c r="H47" i="16"/>
  <c r="F47" i="16"/>
  <c r="E47" i="16"/>
  <c r="AD46" i="16"/>
  <c r="AB46" i="16"/>
  <c r="AA46" i="16"/>
  <c r="Z46" i="16"/>
  <c r="X46" i="16"/>
  <c r="W46" i="16"/>
  <c r="U46" i="16"/>
  <c r="R46" i="16"/>
  <c r="Q46" i="16"/>
  <c r="P46" i="16"/>
  <c r="O46" i="16"/>
  <c r="N46" i="16"/>
  <c r="L46" i="16"/>
  <c r="G46" i="16"/>
  <c r="F46" i="16"/>
  <c r="E46" i="16"/>
  <c r="AD45" i="16"/>
  <c r="AA45" i="16"/>
  <c r="Z45" i="16"/>
  <c r="Y45" i="16"/>
  <c r="X45" i="16"/>
  <c r="W45" i="16"/>
  <c r="U45" i="16"/>
  <c r="T45" i="16"/>
  <c r="S45" i="16"/>
  <c r="R45" i="16"/>
  <c r="Q45" i="16"/>
  <c r="P45" i="16"/>
  <c r="O45" i="16"/>
  <c r="N45" i="16"/>
  <c r="L45" i="16"/>
  <c r="K45" i="16"/>
  <c r="J45" i="16"/>
  <c r="H45" i="16"/>
  <c r="F45" i="16"/>
  <c r="E45" i="16"/>
  <c r="AD44" i="16"/>
  <c r="AC44" i="16"/>
  <c r="AB44" i="16"/>
  <c r="AA44" i="16"/>
  <c r="Z44" i="16"/>
  <c r="Y44" i="16"/>
  <c r="X44" i="16"/>
  <c r="W44" i="16"/>
  <c r="V44" i="16"/>
  <c r="U44" i="16"/>
  <c r="T44" i="16"/>
  <c r="S44" i="16"/>
  <c r="R44" i="16"/>
  <c r="Q44" i="16"/>
  <c r="P44" i="16"/>
  <c r="O44" i="16"/>
  <c r="N44" i="16"/>
  <c r="M44" i="16"/>
  <c r="L44" i="16"/>
  <c r="J44" i="16"/>
  <c r="F44" i="16"/>
  <c r="E44" i="16"/>
  <c r="AD43" i="16"/>
  <c r="Z43" i="16"/>
  <c r="Y43" i="16"/>
  <c r="W43" i="16"/>
  <c r="V43" i="16"/>
  <c r="T43" i="16"/>
  <c r="S43" i="16"/>
  <c r="R43" i="16"/>
  <c r="Q43" i="16"/>
  <c r="P43" i="16"/>
  <c r="O43" i="16"/>
  <c r="N43" i="16"/>
  <c r="M43" i="16"/>
  <c r="L43" i="16"/>
  <c r="K43" i="16"/>
  <c r="I43" i="16"/>
  <c r="G43" i="16"/>
  <c r="F43" i="16"/>
  <c r="E43" i="16"/>
  <c r="AD42" i="16"/>
  <c r="AC42" i="16"/>
  <c r="AB42" i="16"/>
  <c r="AA42" i="16"/>
  <c r="Z42" i="16"/>
  <c r="Y42" i="16"/>
  <c r="W42" i="16"/>
  <c r="V42" i="16"/>
  <c r="U42" i="16"/>
  <c r="T42" i="16"/>
  <c r="S42" i="16"/>
  <c r="R42" i="16"/>
  <c r="Q42" i="16"/>
  <c r="P42" i="16"/>
  <c r="O42" i="16"/>
  <c r="N42" i="16"/>
  <c r="M42" i="16"/>
  <c r="L42" i="16"/>
  <c r="K42" i="16"/>
  <c r="J42" i="16"/>
  <c r="I42" i="16"/>
  <c r="H42" i="16"/>
  <c r="G42" i="16"/>
  <c r="F42" i="16"/>
  <c r="E42" i="16"/>
  <c r="AC41" i="16"/>
  <c r="AA41" i="16"/>
  <c r="Z41" i="16"/>
  <c r="Y41" i="16"/>
  <c r="T41" i="16"/>
  <c r="S41" i="16"/>
  <c r="R41" i="16"/>
  <c r="Q41" i="16"/>
  <c r="P41" i="16"/>
  <c r="O41" i="16"/>
  <c r="N41" i="16"/>
  <c r="L41" i="16"/>
  <c r="J41" i="16"/>
  <c r="I41" i="16"/>
  <c r="F41" i="16"/>
  <c r="AC40" i="16"/>
  <c r="AB40" i="16"/>
  <c r="AA40" i="16"/>
  <c r="Z40" i="16"/>
  <c r="Y40" i="16"/>
  <c r="X40" i="16"/>
  <c r="W40" i="16"/>
  <c r="V40" i="16"/>
  <c r="U40" i="16"/>
  <c r="T40" i="16"/>
  <c r="S40" i="16"/>
  <c r="R40" i="16"/>
  <c r="Q40" i="16"/>
  <c r="P40" i="16"/>
  <c r="O40" i="16"/>
  <c r="N40" i="16"/>
  <c r="L40" i="16"/>
  <c r="F40" i="16"/>
  <c r="AD39" i="16"/>
  <c r="AC39" i="16"/>
  <c r="AB39" i="16"/>
  <c r="Z39" i="16"/>
  <c r="X39" i="16"/>
  <c r="W39" i="16"/>
  <c r="V39" i="16"/>
  <c r="U39" i="16"/>
  <c r="T39" i="16"/>
  <c r="S39" i="16"/>
  <c r="R39" i="16"/>
  <c r="Q39" i="16"/>
  <c r="P39" i="16"/>
  <c r="O39" i="16"/>
  <c r="N39" i="16"/>
  <c r="L39" i="16"/>
  <c r="K39" i="16"/>
  <c r="J39" i="16"/>
  <c r="F39" i="16"/>
  <c r="AC38" i="16"/>
  <c r="AB38" i="16"/>
  <c r="AA38" i="16"/>
  <c r="Z38" i="16"/>
  <c r="V38" i="16"/>
  <c r="T38" i="16"/>
  <c r="S38" i="16"/>
  <c r="R38" i="16"/>
  <c r="Q38" i="16"/>
  <c r="O38" i="16"/>
  <c r="M38" i="16"/>
  <c r="K38" i="16"/>
  <c r="J38" i="16"/>
  <c r="I38" i="16"/>
  <c r="G38" i="16"/>
  <c r="F38" i="16"/>
  <c r="AB37" i="16"/>
  <c r="X37" i="16"/>
  <c r="T37" i="16"/>
  <c r="S37" i="16"/>
  <c r="R37" i="16"/>
  <c r="Q37" i="16"/>
  <c r="P37" i="16"/>
  <c r="O37" i="16"/>
  <c r="N37" i="16"/>
  <c r="L37" i="16"/>
  <c r="K37" i="16"/>
  <c r="J37" i="16"/>
  <c r="G37" i="16"/>
  <c r="F37" i="16"/>
  <c r="X35" i="16"/>
  <c r="R35" i="16"/>
  <c r="Q35" i="16"/>
  <c r="G35" i="16"/>
  <c r="E35" i="16"/>
  <c r="R34" i="16"/>
  <c r="Q34" i="16"/>
  <c r="G34" i="16"/>
  <c r="X33" i="16"/>
  <c r="U33" i="16"/>
  <c r="Q33" i="16"/>
  <c r="M33" i="16"/>
  <c r="L33" i="16"/>
  <c r="J33" i="16"/>
  <c r="U31" i="16"/>
  <c r="N31" i="16"/>
  <c r="F31" i="16"/>
  <c r="AC30" i="16"/>
  <c r="U30" i="16"/>
  <c r="S30" i="16"/>
  <c r="O30" i="16"/>
  <c r="N30" i="16"/>
  <c r="I30" i="16"/>
  <c r="H30" i="16"/>
  <c r="AD29" i="16"/>
  <c r="AC29" i="16"/>
  <c r="AA29" i="16"/>
  <c r="W29" i="16"/>
  <c r="T29" i="16"/>
  <c r="S29" i="16"/>
  <c r="O29" i="16"/>
  <c r="AD28" i="16"/>
  <c r="AC28" i="16"/>
  <c r="X28" i="16"/>
  <c r="W28" i="16"/>
  <c r="T28" i="16"/>
  <c r="S28" i="16"/>
  <c r="O28" i="16"/>
  <c r="H28" i="16"/>
  <c r="AD27" i="16"/>
  <c r="AC27" i="16"/>
  <c r="AA27" i="16"/>
  <c r="W27" i="16"/>
  <c r="U27" i="16"/>
  <c r="T27" i="16"/>
  <c r="S27" i="16"/>
  <c r="O27" i="16"/>
  <c r="L27" i="16"/>
  <c r="I27" i="16"/>
  <c r="H27" i="16"/>
  <c r="D70" i="16" s="1"/>
  <c r="AD56" i="13"/>
  <c r="Q44" i="13"/>
  <c r="N77" i="13"/>
  <c r="M77" i="13"/>
  <c r="N98" i="13"/>
  <c r="N99" i="13"/>
  <c r="N95" i="13"/>
  <c r="N96" i="13"/>
  <c r="N97"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09" i="13"/>
  <c r="O108" i="13"/>
  <c r="O101" i="13"/>
  <c r="O102" i="13"/>
  <c r="O103" i="13"/>
  <c r="O104" i="13"/>
  <c r="O105" i="13"/>
  <c r="O106" i="13"/>
  <c r="O107" i="13"/>
  <c r="O100" i="13"/>
  <c r="N93" i="13"/>
  <c r="N94" i="13"/>
  <c r="N78" i="13"/>
  <c r="N79" i="13"/>
  <c r="N80" i="13"/>
  <c r="N81" i="13"/>
  <c r="N83" i="13"/>
  <c r="N84" i="13"/>
  <c r="N85" i="13"/>
  <c r="N86" i="13"/>
  <c r="N87" i="13"/>
  <c r="N88" i="13"/>
  <c r="N89" i="13"/>
  <c r="N90" i="13"/>
  <c r="N91" i="13"/>
  <c r="N92" i="13"/>
  <c r="M153" i="13"/>
  <c r="M154" i="13"/>
  <c r="M150" i="13"/>
  <c r="M151" i="13"/>
  <c r="M152"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80" i="13"/>
  <c r="M81" i="13"/>
  <c r="M82" i="13"/>
  <c r="M83" i="13"/>
  <c r="M84" i="13"/>
  <c r="M85" i="13"/>
  <c r="M86" i="13"/>
  <c r="M87" i="13"/>
  <c r="M88" i="13"/>
  <c r="M89" i="13"/>
  <c r="M90" i="13"/>
  <c r="M91" i="13"/>
  <c r="M92" i="13"/>
  <c r="M93" i="13"/>
  <c r="M94" i="13"/>
  <c r="M95" i="13"/>
  <c r="M96" i="13"/>
  <c r="M78" i="13"/>
  <c r="M79" i="13"/>
  <c r="N70" i="13"/>
  <c r="O70" i="13" s="1"/>
  <c r="N71" i="13"/>
  <c r="O71" i="13" s="1"/>
  <c r="N72" i="13"/>
  <c r="E75" i="18" l="1"/>
  <c r="E72" i="18"/>
  <c r="E75" i="16"/>
  <c r="E74" i="16"/>
  <c r="E72" i="16"/>
  <c r="AD35" i="1"/>
  <c r="AC35" i="1"/>
  <c r="AB35" i="1"/>
  <c r="AA35" i="1"/>
  <c r="Z35" i="1"/>
  <c r="Y35" i="1"/>
  <c r="X35" i="1"/>
  <c r="W35" i="1"/>
  <c r="V35" i="1"/>
  <c r="U35" i="1"/>
  <c r="T35" i="1"/>
  <c r="S35" i="1"/>
  <c r="R35" i="1"/>
  <c r="Q35" i="1"/>
  <c r="P35" i="1"/>
  <c r="O35" i="1"/>
  <c r="N35" i="1"/>
  <c r="M35" i="1"/>
  <c r="L35" i="1"/>
  <c r="K35" i="1"/>
  <c r="J35" i="1"/>
  <c r="I35" i="1"/>
  <c r="H35" i="1"/>
  <c r="G35" i="1"/>
  <c r="F35" i="1"/>
  <c r="E35" i="1"/>
  <c r="AD34" i="1"/>
  <c r="AC34" i="1"/>
  <c r="AB34" i="1"/>
  <c r="AA34" i="1"/>
  <c r="Z34" i="1"/>
  <c r="Y34" i="1"/>
  <c r="X34" i="1"/>
  <c r="W34" i="1"/>
  <c r="V34" i="1"/>
  <c r="U34" i="1"/>
  <c r="T34" i="1"/>
  <c r="S34" i="1"/>
  <c r="R34" i="1"/>
  <c r="Q34" i="1"/>
  <c r="P34" i="1"/>
  <c r="O34" i="1"/>
  <c r="N34" i="1"/>
  <c r="M34" i="1"/>
  <c r="L34" i="1"/>
  <c r="K34" i="1"/>
  <c r="J34" i="1"/>
  <c r="I34" i="1"/>
  <c r="H34" i="1"/>
  <c r="G34" i="1"/>
  <c r="F34" i="1"/>
  <c r="E34" i="1"/>
  <c r="AD33" i="1"/>
  <c r="AC33" i="1"/>
  <c r="AB33" i="1"/>
  <c r="AA33" i="1"/>
  <c r="Z33" i="1"/>
  <c r="Y33" i="1"/>
  <c r="X33" i="1"/>
  <c r="W33" i="1"/>
  <c r="V33" i="1"/>
  <c r="U33" i="1"/>
  <c r="T33" i="1"/>
  <c r="S33" i="1"/>
  <c r="R33" i="1"/>
  <c r="Q33" i="1"/>
  <c r="P33" i="1"/>
  <c r="O33" i="1"/>
  <c r="N33" i="1"/>
  <c r="M33" i="1"/>
  <c r="L33" i="1"/>
  <c r="K33" i="1"/>
  <c r="J33" i="1"/>
  <c r="I33" i="1"/>
  <c r="H33" i="1"/>
  <c r="G33" i="1"/>
  <c r="F33" i="1"/>
  <c r="E33" i="1"/>
  <c r="AD32" i="1"/>
  <c r="AC32" i="1"/>
  <c r="AB32" i="1"/>
  <c r="AA32" i="1"/>
  <c r="Z32" i="1"/>
  <c r="Y32" i="1"/>
  <c r="X32" i="1"/>
  <c r="W32" i="1"/>
  <c r="V32" i="1"/>
  <c r="U32" i="1"/>
  <c r="T32" i="1"/>
  <c r="S32" i="1"/>
  <c r="R32" i="1"/>
  <c r="Q32" i="1"/>
  <c r="P32" i="1"/>
  <c r="O32" i="1"/>
  <c r="N32" i="1"/>
  <c r="M32" i="1"/>
  <c r="L32" i="1"/>
  <c r="K32" i="1"/>
  <c r="J32" i="1"/>
  <c r="I32" i="1"/>
  <c r="H32" i="1"/>
  <c r="G32" i="1"/>
  <c r="F32" i="1"/>
  <c r="E32" i="1"/>
  <c r="AD31" i="1"/>
  <c r="AC31" i="1"/>
  <c r="AB31" i="1"/>
  <c r="AA31" i="1"/>
  <c r="Z31" i="1"/>
  <c r="Y31" i="1"/>
  <c r="X31" i="1"/>
  <c r="W31" i="1"/>
  <c r="V31" i="1"/>
  <c r="U31" i="1"/>
  <c r="T31" i="1"/>
  <c r="S31" i="1"/>
  <c r="R31" i="1"/>
  <c r="Q31" i="1"/>
  <c r="P31" i="1"/>
  <c r="O31" i="1"/>
  <c r="N31" i="1"/>
  <c r="M31" i="1"/>
  <c r="L31" i="1"/>
  <c r="K31" i="1"/>
  <c r="J31" i="1"/>
  <c r="I31" i="1"/>
  <c r="H31" i="1"/>
  <c r="G31" i="1"/>
  <c r="F31" i="1"/>
  <c r="E31" i="1"/>
  <c r="AD30" i="1"/>
  <c r="AC30" i="1"/>
  <c r="AB30" i="1"/>
  <c r="AA30" i="1"/>
  <c r="Z30" i="1"/>
  <c r="Y30" i="1"/>
  <c r="X30" i="1"/>
  <c r="W30" i="1"/>
  <c r="V30" i="1"/>
  <c r="U30" i="1"/>
  <c r="T30" i="1"/>
  <c r="S30" i="1"/>
  <c r="R30" i="1"/>
  <c r="Q30" i="1"/>
  <c r="P30" i="1"/>
  <c r="O30" i="1"/>
  <c r="N30" i="1"/>
  <c r="M30" i="1"/>
  <c r="L30" i="1"/>
  <c r="K30" i="1"/>
  <c r="J30" i="1"/>
  <c r="I30" i="1"/>
  <c r="H30" i="1"/>
  <c r="G30" i="1"/>
  <c r="F30" i="1"/>
  <c r="E30" i="1"/>
  <c r="AD29" i="1"/>
  <c r="AC29" i="1"/>
  <c r="AB29" i="1"/>
  <c r="AA29" i="1"/>
  <c r="Z29" i="1"/>
  <c r="Y29" i="1"/>
  <c r="X29" i="1"/>
  <c r="W29" i="1"/>
  <c r="V29" i="1"/>
  <c r="U29" i="1"/>
  <c r="T29" i="1"/>
  <c r="S29" i="1"/>
  <c r="R29" i="1"/>
  <c r="Q29" i="1"/>
  <c r="P29" i="1"/>
  <c r="O29" i="1"/>
  <c r="N29" i="1"/>
  <c r="M29" i="1"/>
  <c r="L29" i="1"/>
  <c r="K29" i="1"/>
  <c r="J29" i="1"/>
  <c r="I29" i="1"/>
  <c r="H29" i="1"/>
  <c r="G29" i="1"/>
  <c r="F29" i="1"/>
  <c r="E29" i="1"/>
  <c r="AD28" i="1"/>
  <c r="AC28" i="1"/>
  <c r="AB28" i="1"/>
  <c r="AA28" i="1"/>
  <c r="Z28" i="1"/>
  <c r="Y28" i="1"/>
  <c r="X28" i="1"/>
  <c r="W28" i="1"/>
  <c r="V28" i="1"/>
  <c r="U28" i="1"/>
  <c r="T28" i="1"/>
  <c r="S28" i="1"/>
  <c r="R28" i="1"/>
  <c r="Q28" i="1"/>
  <c r="P28" i="1"/>
  <c r="O28" i="1"/>
  <c r="N28" i="1"/>
  <c r="M28" i="1"/>
  <c r="L28" i="1"/>
  <c r="K28" i="1"/>
  <c r="J28" i="1"/>
  <c r="I28" i="1"/>
  <c r="H28" i="1"/>
  <c r="G28" i="1"/>
  <c r="F28" i="1"/>
  <c r="E28" i="1"/>
  <c r="AD27" i="1"/>
  <c r="AC27" i="1"/>
  <c r="AB27" i="1"/>
  <c r="AA27" i="1"/>
  <c r="Z27" i="1"/>
  <c r="Y27" i="1"/>
  <c r="X27" i="1"/>
  <c r="W27" i="1"/>
  <c r="V27" i="1"/>
  <c r="U27" i="1"/>
  <c r="T27" i="1"/>
  <c r="S27" i="1"/>
  <c r="R27" i="1"/>
  <c r="Q27" i="1"/>
  <c r="P27" i="1"/>
  <c r="O27" i="1"/>
  <c r="N27" i="1"/>
  <c r="M27" i="1"/>
  <c r="L27" i="1"/>
  <c r="K27" i="1"/>
  <c r="J27" i="1"/>
  <c r="I27" i="1"/>
  <c r="H27" i="1"/>
  <c r="G27" i="1"/>
  <c r="F27" i="1"/>
  <c r="E27" i="1"/>
  <c r="AD25" i="12"/>
  <c r="AC25" i="12"/>
  <c r="AB25" i="12"/>
  <c r="AA25" i="12"/>
  <c r="Z25" i="12"/>
  <c r="Y25" i="12"/>
  <c r="X25" i="12"/>
  <c r="W25" i="12"/>
  <c r="V25" i="12"/>
  <c r="U25" i="12"/>
  <c r="T25" i="12"/>
  <c r="S25" i="12"/>
  <c r="R25" i="12"/>
  <c r="Q25" i="12"/>
  <c r="P25" i="12"/>
  <c r="O25" i="12"/>
  <c r="N25" i="12"/>
  <c r="M25" i="12"/>
  <c r="L25" i="12"/>
  <c r="K25" i="12"/>
  <c r="J25" i="12"/>
  <c r="I25" i="12"/>
  <c r="H25" i="12"/>
  <c r="G25" i="12"/>
  <c r="F25" i="12"/>
  <c r="E25" i="12"/>
  <c r="AD24"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AD23" i="12"/>
  <c r="AC23" i="12"/>
  <c r="AB23" i="12"/>
  <c r="AA23" i="12"/>
  <c r="Z23" i="12"/>
  <c r="Y23" i="12"/>
  <c r="X23" i="12"/>
  <c r="W23" i="12"/>
  <c r="V23" i="12"/>
  <c r="U23" i="12"/>
  <c r="T23" i="12"/>
  <c r="S23" i="12"/>
  <c r="R23" i="12"/>
  <c r="Q23" i="12"/>
  <c r="P23" i="12"/>
  <c r="O23" i="12"/>
  <c r="N23" i="12"/>
  <c r="M23" i="12"/>
  <c r="L23" i="12"/>
  <c r="K23" i="12"/>
  <c r="J23" i="12"/>
  <c r="I23" i="12"/>
  <c r="H23" i="12"/>
  <c r="G23" i="12"/>
  <c r="F23" i="12"/>
  <c r="E23" i="12"/>
  <c r="AD22" i="12"/>
  <c r="AC22" i="12"/>
  <c r="AB22" i="12"/>
  <c r="AA22" i="12"/>
  <c r="Z22" i="12"/>
  <c r="Y22" i="12"/>
  <c r="X22" i="12"/>
  <c r="W22" i="12"/>
  <c r="V22" i="12"/>
  <c r="U22" i="12"/>
  <c r="T22" i="12"/>
  <c r="S22" i="12"/>
  <c r="R22" i="12"/>
  <c r="Q22" i="12"/>
  <c r="P22" i="12"/>
  <c r="O22" i="12"/>
  <c r="N22" i="12"/>
  <c r="M22" i="12"/>
  <c r="L22" i="12"/>
  <c r="K22" i="12"/>
  <c r="J22" i="12"/>
  <c r="I22" i="12"/>
  <c r="H22" i="12"/>
  <c r="G22" i="12"/>
  <c r="F22" i="12"/>
  <c r="E22" i="12"/>
  <c r="AD21" i="12"/>
  <c r="AC21" i="12"/>
  <c r="AB21" i="12"/>
  <c r="AA21" i="12"/>
  <c r="Z21" i="12"/>
  <c r="Y21" i="12"/>
  <c r="X21" i="12"/>
  <c r="W21" i="12"/>
  <c r="V21" i="12"/>
  <c r="U21" i="12"/>
  <c r="T21" i="12"/>
  <c r="S21" i="12"/>
  <c r="R21" i="12"/>
  <c r="Q21" i="12"/>
  <c r="P21" i="12"/>
  <c r="O21" i="12"/>
  <c r="N21" i="12"/>
  <c r="M21" i="12"/>
  <c r="L21" i="12"/>
  <c r="K21" i="12"/>
  <c r="J21" i="12"/>
  <c r="I21" i="12"/>
  <c r="H21" i="12"/>
  <c r="G21" i="12"/>
  <c r="F21" i="12"/>
  <c r="E21" i="12"/>
  <c r="AD20" i="12"/>
  <c r="AC20" i="12"/>
  <c r="AB20" i="12"/>
  <c r="AA20" i="12"/>
  <c r="Z20" i="12"/>
  <c r="Y20" i="12"/>
  <c r="X20" i="12"/>
  <c r="W20" i="12"/>
  <c r="V20" i="12"/>
  <c r="U20" i="12"/>
  <c r="T20" i="12"/>
  <c r="S20" i="12"/>
  <c r="R20" i="12"/>
  <c r="Q20" i="12"/>
  <c r="P20" i="12"/>
  <c r="O20" i="12"/>
  <c r="N20" i="12"/>
  <c r="M20" i="12"/>
  <c r="L20" i="12"/>
  <c r="K20" i="12"/>
  <c r="J20" i="12"/>
  <c r="I20" i="12"/>
  <c r="H20" i="12"/>
  <c r="G20" i="12"/>
  <c r="F20" i="12"/>
  <c r="E20" i="12"/>
  <c r="AD19" i="12"/>
  <c r="AC19" i="12"/>
  <c r="AB19" i="12"/>
  <c r="AA19" i="12"/>
  <c r="Z19" i="12"/>
  <c r="Y19" i="12"/>
  <c r="X19" i="12"/>
  <c r="W19" i="12"/>
  <c r="V19" i="12"/>
  <c r="U19" i="12"/>
  <c r="T19" i="12"/>
  <c r="S19" i="12"/>
  <c r="R19" i="12"/>
  <c r="Q19" i="12"/>
  <c r="P19" i="12"/>
  <c r="O19" i="12"/>
  <c r="N19" i="12"/>
  <c r="M19" i="12"/>
  <c r="L19" i="12"/>
  <c r="K19" i="12"/>
  <c r="J19" i="12"/>
  <c r="I19" i="12"/>
  <c r="H19" i="12"/>
  <c r="G19" i="12"/>
  <c r="F19" i="12"/>
  <c r="E19" i="12"/>
  <c r="AD18"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AD17" i="12"/>
  <c r="AC17" i="12"/>
  <c r="AB17" i="12"/>
  <c r="AA17" i="12"/>
  <c r="Z17" i="12"/>
  <c r="Y17" i="12"/>
  <c r="X17" i="12"/>
  <c r="W17" i="12"/>
  <c r="V17" i="12"/>
  <c r="U17" i="12"/>
  <c r="T17" i="12"/>
  <c r="S17" i="12"/>
  <c r="R17" i="12"/>
  <c r="Q17" i="12"/>
  <c r="P17" i="12"/>
  <c r="O17" i="12"/>
  <c r="N17" i="12"/>
  <c r="M17" i="12"/>
  <c r="L17" i="12"/>
  <c r="K17" i="12"/>
  <c r="J17" i="12"/>
  <c r="I17" i="12"/>
  <c r="H17" i="12"/>
  <c r="G17" i="12"/>
  <c r="F17" i="12"/>
  <c r="E17" i="12"/>
  <c r="AD16" i="12"/>
  <c r="AC16" i="12"/>
  <c r="AB16" i="12"/>
  <c r="AA16" i="12"/>
  <c r="Z16" i="12"/>
  <c r="Y16" i="12"/>
  <c r="X16" i="12"/>
  <c r="W16" i="12"/>
  <c r="V16" i="12"/>
  <c r="U16" i="12"/>
  <c r="T16" i="12"/>
  <c r="S16" i="12"/>
  <c r="R16" i="12"/>
  <c r="Q16" i="12"/>
  <c r="P16" i="12"/>
  <c r="O16" i="12"/>
  <c r="N16" i="12"/>
  <c r="M16" i="12"/>
  <c r="L16" i="12"/>
  <c r="K16" i="12"/>
  <c r="J16" i="12"/>
  <c r="I16" i="12"/>
  <c r="H16" i="12"/>
  <c r="G16" i="12"/>
  <c r="F16" i="12"/>
  <c r="E16" i="12"/>
  <c r="AD15" i="12"/>
  <c r="AC15" i="12"/>
  <c r="AB15" i="12"/>
  <c r="AA15" i="12"/>
  <c r="Z15" i="12"/>
  <c r="Y15" i="12"/>
  <c r="X15" i="12"/>
  <c r="W15" i="12"/>
  <c r="V15" i="12"/>
  <c r="U15" i="12"/>
  <c r="T15" i="12"/>
  <c r="S15" i="12"/>
  <c r="R15" i="12"/>
  <c r="Q15" i="12"/>
  <c r="P15" i="12"/>
  <c r="O15" i="12"/>
  <c r="N15" i="12"/>
  <c r="M15" i="12"/>
  <c r="L15" i="12"/>
  <c r="K15" i="12"/>
  <c r="J15" i="12"/>
  <c r="I15" i="12"/>
  <c r="H15" i="12"/>
  <c r="G15" i="12"/>
  <c r="F15" i="12"/>
  <c r="E15" i="12"/>
  <c r="AD14" i="12"/>
  <c r="AC14" i="12"/>
  <c r="AB14" i="12"/>
  <c r="AA14" i="12"/>
  <c r="Z14" i="12"/>
  <c r="Y14" i="12"/>
  <c r="X14" i="12"/>
  <c r="W14" i="12"/>
  <c r="V14" i="12"/>
  <c r="U14" i="12"/>
  <c r="T14" i="12"/>
  <c r="S14" i="12"/>
  <c r="R14" i="12"/>
  <c r="Q14" i="12"/>
  <c r="P14" i="12"/>
  <c r="O14" i="12"/>
  <c r="N14" i="12"/>
  <c r="M14" i="12"/>
  <c r="L14" i="12"/>
  <c r="K14" i="12"/>
  <c r="J14" i="12"/>
  <c r="I14" i="12"/>
  <c r="H14" i="12"/>
  <c r="G14" i="12"/>
  <c r="F14" i="12"/>
  <c r="E14" i="12"/>
  <c r="AD13" i="12"/>
  <c r="AC13" i="12"/>
  <c r="AB13" i="12"/>
  <c r="AA13" i="12"/>
  <c r="Z13" i="12"/>
  <c r="Y13" i="12"/>
  <c r="X13" i="12"/>
  <c r="W13" i="12"/>
  <c r="V13" i="12"/>
  <c r="U13" i="12"/>
  <c r="T13" i="12"/>
  <c r="S13" i="12"/>
  <c r="R13" i="12"/>
  <c r="Q13" i="12"/>
  <c r="P13" i="12"/>
  <c r="O13" i="12"/>
  <c r="N13" i="12"/>
  <c r="M13" i="12"/>
  <c r="L13" i="12"/>
  <c r="K13" i="12"/>
  <c r="J13" i="12"/>
  <c r="I13" i="12"/>
  <c r="H13" i="12"/>
  <c r="G13" i="12"/>
  <c r="F13" i="12"/>
  <c r="E13" i="12"/>
  <c r="AD12" i="12"/>
  <c r="AC12" i="12"/>
  <c r="AB12" i="12"/>
  <c r="AA12" i="12"/>
  <c r="Z12" i="12"/>
  <c r="Y12" i="12"/>
  <c r="X12" i="12"/>
  <c r="W12" i="12"/>
  <c r="V12" i="12"/>
  <c r="U12" i="12"/>
  <c r="T12" i="12"/>
  <c r="S12" i="12"/>
  <c r="R12" i="12"/>
  <c r="Q12" i="12"/>
  <c r="P12" i="12"/>
  <c r="O12" i="12"/>
  <c r="N12" i="12"/>
  <c r="M12" i="12"/>
  <c r="L12" i="12"/>
  <c r="K12" i="12"/>
  <c r="J12" i="12"/>
  <c r="I12" i="12"/>
  <c r="H12" i="12"/>
  <c r="G12" i="12"/>
  <c r="F12" i="12"/>
  <c r="E12" i="12"/>
  <c r="AD11" i="12"/>
  <c r="AC11" i="12"/>
  <c r="AB11" i="12"/>
  <c r="AA11" i="12"/>
  <c r="Z11" i="12"/>
  <c r="Y11" i="12"/>
  <c r="X11" i="12"/>
  <c r="W11" i="12"/>
  <c r="V11" i="12"/>
  <c r="U11" i="12"/>
  <c r="T11" i="12"/>
  <c r="S11" i="12"/>
  <c r="R11" i="12"/>
  <c r="Q11" i="12"/>
  <c r="P11" i="12"/>
  <c r="O11" i="12"/>
  <c r="N11" i="12"/>
  <c r="M11" i="12"/>
  <c r="L11" i="12"/>
  <c r="K11" i="12"/>
  <c r="J11" i="12"/>
  <c r="I11" i="12"/>
  <c r="H11" i="12"/>
  <c r="G11" i="12"/>
  <c r="F11" i="12"/>
  <c r="E11"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E10" i="12"/>
  <c r="AD9" i="12"/>
  <c r="AC9" i="12"/>
  <c r="AB9" i="12"/>
  <c r="AA9" i="12"/>
  <c r="Z9" i="12"/>
  <c r="Y9" i="12"/>
  <c r="X9" i="12"/>
  <c r="W9" i="12"/>
  <c r="V9" i="12"/>
  <c r="U9" i="12"/>
  <c r="T9" i="12"/>
  <c r="S9" i="12"/>
  <c r="R9" i="12"/>
  <c r="Q9" i="12"/>
  <c r="P9" i="12"/>
  <c r="O9" i="12"/>
  <c r="N9" i="12"/>
  <c r="M9" i="12"/>
  <c r="L9" i="12"/>
  <c r="K9" i="12"/>
  <c r="J9" i="12"/>
  <c r="I9" i="12"/>
  <c r="H9" i="12"/>
  <c r="G9" i="12"/>
  <c r="F9" i="12"/>
  <c r="E9" i="12"/>
  <c r="AD8" i="12"/>
  <c r="AC8" i="12"/>
  <c r="AB8" i="12"/>
  <c r="AA8" i="12"/>
  <c r="Z8" i="12"/>
  <c r="Y8" i="12"/>
  <c r="X8" i="12"/>
  <c r="W8" i="12"/>
  <c r="V8" i="12"/>
  <c r="U8" i="12"/>
  <c r="T8" i="12"/>
  <c r="S8" i="12"/>
  <c r="R8" i="12"/>
  <c r="Q8" i="12"/>
  <c r="P8" i="12"/>
  <c r="O8" i="12"/>
  <c r="N8" i="12"/>
  <c r="M8" i="12"/>
  <c r="L8" i="12"/>
  <c r="K8" i="12"/>
  <c r="J8" i="12"/>
  <c r="I8" i="12"/>
  <c r="H8" i="12"/>
  <c r="G8" i="12"/>
  <c r="F8" i="12"/>
  <c r="E8" i="12"/>
  <c r="F44" i="11"/>
  <c r="G44" i="11"/>
  <c r="H44" i="11"/>
  <c r="J44" i="11"/>
  <c r="K44" i="11"/>
  <c r="O44" i="11"/>
  <c r="Q44" i="11"/>
  <c r="R44" i="11"/>
  <c r="S44" i="11"/>
  <c r="T44" i="11"/>
  <c r="F45" i="11"/>
  <c r="G45" i="11"/>
  <c r="H45" i="11"/>
  <c r="J45" i="11"/>
  <c r="K45" i="11"/>
  <c r="L45" i="11"/>
  <c r="M45" i="11"/>
  <c r="N45" i="11"/>
  <c r="O45" i="11"/>
  <c r="P45" i="11"/>
  <c r="Q45" i="11"/>
  <c r="R45" i="11"/>
  <c r="S45" i="11"/>
  <c r="T45" i="11"/>
  <c r="U45" i="11"/>
  <c r="W45" i="11"/>
  <c r="X45" i="11"/>
  <c r="Y45" i="11"/>
  <c r="Z45" i="11"/>
  <c r="AA45" i="11"/>
  <c r="AC45" i="11"/>
  <c r="AD45" i="11"/>
  <c r="F46" i="11"/>
  <c r="G46" i="11"/>
  <c r="H46" i="11"/>
  <c r="K46" i="11"/>
  <c r="L46" i="11"/>
  <c r="M46" i="11"/>
  <c r="N46" i="11"/>
  <c r="O46" i="11"/>
  <c r="P46" i="11"/>
  <c r="Q46" i="11"/>
  <c r="R46" i="11"/>
  <c r="S46" i="11"/>
  <c r="T46" i="11"/>
  <c r="U46" i="11"/>
  <c r="W46" i="11"/>
  <c r="X46" i="11"/>
  <c r="Y46" i="11"/>
  <c r="Z46" i="11"/>
  <c r="AA46" i="11"/>
  <c r="AC46" i="11"/>
  <c r="AD46" i="11"/>
  <c r="F47" i="11"/>
  <c r="G47" i="11"/>
  <c r="H47" i="11"/>
  <c r="J47" i="11"/>
  <c r="K47" i="11"/>
  <c r="L47" i="11"/>
  <c r="N47" i="11"/>
  <c r="O47" i="11"/>
  <c r="P47" i="11"/>
  <c r="Q47" i="11"/>
  <c r="R47" i="11"/>
  <c r="S47" i="11"/>
  <c r="T47" i="11"/>
  <c r="E48" i="11"/>
  <c r="F48" i="11"/>
  <c r="G48" i="11"/>
  <c r="H48" i="11"/>
  <c r="I48" i="11"/>
  <c r="J48" i="11"/>
  <c r="K48" i="11"/>
  <c r="L48" i="11"/>
  <c r="M48" i="11"/>
  <c r="N48" i="11"/>
  <c r="O48" i="11"/>
  <c r="P48" i="11"/>
  <c r="Q48" i="11"/>
  <c r="R48" i="11"/>
  <c r="S48" i="11"/>
  <c r="T48" i="11"/>
  <c r="U48" i="11"/>
  <c r="V48" i="11"/>
  <c r="W48" i="11"/>
  <c r="Y48" i="11"/>
  <c r="Z48" i="11"/>
  <c r="AA48" i="11"/>
  <c r="AB48" i="11"/>
  <c r="AC48" i="11"/>
  <c r="AD48" i="11"/>
  <c r="E49" i="11"/>
  <c r="F49" i="11"/>
  <c r="G49" i="11"/>
  <c r="H49" i="11"/>
  <c r="I49" i="11"/>
  <c r="J49" i="11"/>
  <c r="K49" i="11"/>
  <c r="L49" i="11"/>
  <c r="M49" i="11"/>
  <c r="N49" i="11"/>
  <c r="O49" i="11"/>
  <c r="P49" i="11"/>
  <c r="Q49" i="11"/>
  <c r="R49" i="11"/>
  <c r="S49" i="11"/>
  <c r="T49" i="11"/>
  <c r="V49" i="11"/>
  <c r="W49" i="11"/>
  <c r="Y49" i="11"/>
  <c r="Z49" i="11"/>
  <c r="AA49" i="11"/>
  <c r="AC49" i="11"/>
  <c r="AD49" i="11"/>
  <c r="E50" i="11"/>
  <c r="F50" i="11"/>
  <c r="G50" i="11"/>
  <c r="H50" i="11"/>
  <c r="J50" i="11"/>
  <c r="K50" i="11"/>
  <c r="L50" i="11"/>
  <c r="M50" i="11"/>
  <c r="N50" i="11"/>
  <c r="O50" i="11"/>
  <c r="P50" i="11"/>
  <c r="Q50" i="11"/>
  <c r="R50" i="11"/>
  <c r="S50" i="11"/>
  <c r="T50" i="11"/>
  <c r="U50" i="11"/>
  <c r="W50" i="11"/>
  <c r="X50" i="11"/>
  <c r="Y50" i="11"/>
  <c r="Z50" i="11"/>
  <c r="AA50" i="11"/>
  <c r="AB50" i="11"/>
  <c r="AC50" i="11"/>
  <c r="AD50" i="11"/>
  <c r="E51" i="11"/>
  <c r="F51" i="11"/>
  <c r="G51" i="11"/>
  <c r="H51" i="11"/>
  <c r="J51" i="11"/>
  <c r="K51" i="11"/>
  <c r="L51" i="11"/>
  <c r="M51" i="11"/>
  <c r="N51" i="11"/>
  <c r="O51" i="11"/>
  <c r="P51" i="11"/>
  <c r="Q51" i="11"/>
  <c r="R51" i="11"/>
  <c r="S51" i="11"/>
  <c r="T51" i="11"/>
  <c r="U51" i="11"/>
  <c r="W51" i="11"/>
  <c r="X51" i="11"/>
  <c r="Y51" i="11"/>
  <c r="Z51" i="11"/>
  <c r="AA51" i="11"/>
  <c r="AC51" i="11"/>
  <c r="AD51" i="11"/>
  <c r="E52" i="11"/>
  <c r="F52" i="11"/>
  <c r="G52" i="11"/>
  <c r="H52" i="11"/>
  <c r="J52" i="11"/>
  <c r="K52" i="11"/>
  <c r="L52" i="11"/>
  <c r="M52" i="11"/>
  <c r="N52" i="11"/>
  <c r="O52" i="11"/>
  <c r="P52" i="11"/>
  <c r="Q52" i="11"/>
  <c r="R52" i="11"/>
  <c r="S52" i="11"/>
  <c r="T52" i="11"/>
  <c r="U52" i="11"/>
  <c r="W52" i="11"/>
  <c r="X52" i="11"/>
  <c r="Y52" i="11"/>
  <c r="Z52" i="11"/>
  <c r="AA52" i="11"/>
  <c r="AC52" i="11"/>
  <c r="AD52" i="11"/>
  <c r="E53" i="11"/>
  <c r="F53" i="11"/>
  <c r="H53" i="11"/>
  <c r="J53" i="11"/>
  <c r="K53" i="11"/>
  <c r="L53" i="11"/>
  <c r="M53" i="11"/>
  <c r="N53" i="11"/>
  <c r="O53" i="11"/>
  <c r="P53" i="11"/>
  <c r="Q53" i="11"/>
  <c r="R53" i="11"/>
  <c r="S53" i="11"/>
  <c r="T53" i="11"/>
  <c r="U53" i="11"/>
  <c r="W53" i="11"/>
  <c r="X53" i="11"/>
  <c r="Y53" i="11"/>
  <c r="Z53" i="11"/>
  <c r="AA53" i="11"/>
  <c r="AC53" i="11"/>
  <c r="AD53" i="11"/>
  <c r="F54" i="11"/>
  <c r="G54" i="11"/>
  <c r="H54" i="11"/>
  <c r="I54" i="11"/>
  <c r="J54" i="11"/>
  <c r="K54" i="11"/>
  <c r="L54" i="11"/>
  <c r="M54" i="11"/>
  <c r="N54" i="11"/>
  <c r="O54" i="11"/>
  <c r="P54" i="11"/>
  <c r="Q54" i="11"/>
  <c r="R54" i="11"/>
  <c r="T54" i="11"/>
  <c r="V54" i="11"/>
  <c r="W54" i="11"/>
  <c r="X54" i="11"/>
  <c r="Y54" i="11"/>
  <c r="Z54" i="11"/>
  <c r="AA54" i="11"/>
  <c r="AB54" i="11"/>
  <c r="AC54" i="11"/>
  <c r="AD54" i="11"/>
  <c r="E55" i="11"/>
  <c r="F55" i="11"/>
  <c r="G55" i="11"/>
  <c r="H55" i="11"/>
  <c r="I55" i="11"/>
  <c r="J55" i="11"/>
  <c r="K55" i="11"/>
  <c r="L55" i="11"/>
  <c r="M55" i="11"/>
  <c r="N55" i="11"/>
  <c r="O55" i="11"/>
  <c r="P55" i="11"/>
  <c r="Q55" i="11"/>
  <c r="R55" i="11"/>
  <c r="S55" i="11"/>
  <c r="T55" i="11"/>
  <c r="U55" i="11"/>
  <c r="V55" i="11"/>
  <c r="W55" i="11"/>
  <c r="X55" i="11"/>
  <c r="Y55" i="11"/>
  <c r="Z55" i="11"/>
  <c r="AA55" i="11"/>
  <c r="AB55" i="11"/>
  <c r="AC55" i="11"/>
  <c r="AD55" i="11"/>
  <c r="E56" i="11"/>
  <c r="F56" i="11"/>
  <c r="G56" i="11"/>
  <c r="H56" i="11"/>
  <c r="I56" i="11"/>
  <c r="J56" i="11"/>
  <c r="K56" i="11"/>
  <c r="L56" i="11"/>
  <c r="M56" i="11"/>
  <c r="N56" i="11"/>
  <c r="O56" i="11"/>
  <c r="P56" i="11"/>
  <c r="Q56" i="11"/>
  <c r="R56" i="11"/>
  <c r="S56" i="11"/>
  <c r="T56" i="11"/>
  <c r="U56" i="11"/>
  <c r="V56" i="11"/>
  <c r="W56" i="11"/>
  <c r="X56" i="11"/>
  <c r="Y56" i="11"/>
  <c r="Z56" i="11"/>
  <c r="AA56" i="11"/>
  <c r="AB56" i="11"/>
  <c r="AC56" i="11"/>
  <c r="AD56" i="11"/>
  <c r="E57" i="11"/>
  <c r="F57" i="11"/>
  <c r="G57" i="11"/>
  <c r="H57" i="11"/>
  <c r="I57" i="11"/>
  <c r="J57" i="11"/>
  <c r="K57" i="11"/>
  <c r="L57" i="11"/>
  <c r="M57" i="11"/>
  <c r="N57" i="11"/>
  <c r="O57" i="11"/>
  <c r="P57" i="11"/>
  <c r="Q57" i="11"/>
  <c r="R57" i="11"/>
  <c r="S57" i="11"/>
  <c r="T57" i="11"/>
  <c r="U57" i="11"/>
  <c r="V57" i="11"/>
  <c r="W57" i="11"/>
  <c r="X57" i="11"/>
  <c r="Y57" i="11"/>
  <c r="Z57" i="11"/>
  <c r="AA57" i="11"/>
  <c r="AB57" i="11"/>
  <c r="AC57" i="11"/>
  <c r="AD57" i="11"/>
  <c r="E58" i="11"/>
  <c r="F58" i="11"/>
  <c r="G58" i="11"/>
  <c r="H58" i="11"/>
  <c r="I58" i="11"/>
  <c r="J58" i="11"/>
  <c r="K58" i="11"/>
  <c r="L58" i="11"/>
  <c r="M58" i="11"/>
  <c r="N58" i="11"/>
  <c r="O58" i="11"/>
  <c r="P58" i="11"/>
  <c r="Q58" i="11"/>
  <c r="R58" i="11"/>
  <c r="S58" i="11"/>
  <c r="T58" i="11"/>
  <c r="U58" i="11"/>
  <c r="V58" i="11"/>
  <c r="W58" i="11"/>
  <c r="X58" i="11"/>
  <c r="Y58" i="11"/>
  <c r="Z58" i="11"/>
  <c r="AA58" i="11"/>
  <c r="AB58" i="11"/>
  <c r="AC58" i="11"/>
  <c r="AD58" i="11"/>
  <c r="E59" i="11"/>
  <c r="F59" i="11"/>
  <c r="G59" i="11"/>
  <c r="H59" i="11"/>
  <c r="I59" i="11"/>
  <c r="J59" i="11"/>
  <c r="K59" i="11"/>
  <c r="L59" i="11"/>
  <c r="M59" i="11"/>
  <c r="N59" i="11"/>
  <c r="O59" i="11"/>
  <c r="P59" i="11"/>
  <c r="Q59" i="11"/>
  <c r="R59" i="11"/>
  <c r="S59" i="11"/>
  <c r="T59" i="11"/>
  <c r="U59" i="11"/>
  <c r="V59" i="11"/>
  <c r="W59" i="11"/>
  <c r="X59" i="11"/>
  <c r="Y59" i="11"/>
  <c r="Z59" i="11"/>
  <c r="AA59" i="11"/>
  <c r="AB59" i="11"/>
  <c r="AC59" i="11"/>
  <c r="AD59" i="11"/>
  <c r="E60" i="11"/>
  <c r="F60" i="11"/>
  <c r="G60" i="11"/>
  <c r="H60" i="11"/>
  <c r="J60" i="11"/>
  <c r="K60" i="11"/>
  <c r="L60" i="11"/>
  <c r="M60" i="11"/>
  <c r="N60" i="11"/>
  <c r="P60" i="11"/>
  <c r="Q60" i="11"/>
  <c r="R60" i="11"/>
  <c r="S60" i="11"/>
  <c r="T60" i="11"/>
  <c r="W60" i="11"/>
  <c r="X60" i="11"/>
  <c r="Y60" i="11"/>
  <c r="Z60" i="11"/>
  <c r="AA60" i="11"/>
  <c r="AC60" i="11"/>
  <c r="AD60" i="11"/>
  <c r="F61" i="11"/>
  <c r="H61" i="11"/>
  <c r="K61" i="11"/>
  <c r="L61" i="11"/>
  <c r="N61" i="11"/>
  <c r="O61" i="11"/>
  <c r="P61" i="11"/>
  <c r="Q61" i="11"/>
  <c r="R61" i="11"/>
  <c r="S61" i="11"/>
  <c r="T61" i="11"/>
  <c r="W61" i="11"/>
  <c r="X61" i="11"/>
  <c r="Y61" i="11"/>
  <c r="Z61" i="11"/>
  <c r="AA61" i="11"/>
  <c r="AC61" i="11"/>
  <c r="AD61" i="11"/>
  <c r="F62" i="11"/>
  <c r="G62" i="11"/>
  <c r="H62" i="11"/>
  <c r="J62" i="11"/>
  <c r="K62" i="11"/>
  <c r="L62" i="11"/>
  <c r="M62" i="11"/>
  <c r="N62" i="11"/>
  <c r="O62" i="11"/>
  <c r="P62" i="11"/>
  <c r="Q62" i="11"/>
  <c r="R62" i="11"/>
  <c r="S62" i="11"/>
  <c r="T62" i="11"/>
  <c r="U62" i="11"/>
  <c r="V62" i="11"/>
  <c r="W62" i="11"/>
  <c r="X62" i="11"/>
  <c r="Y62" i="11"/>
  <c r="Z62" i="11"/>
  <c r="AA62" i="11"/>
  <c r="AB62" i="11"/>
  <c r="AC62" i="11"/>
  <c r="AD62" i="11"/>
  <c r="E63" i="11"/>
  <c r="F63" i="11"/>
  <c r="G63" i="11"/>
  <c r="H63" i="11"/>
  <c r="I63" i="11"/>
  <c r="J63" i="11"/>
  <c r="K63" i="11"/>
  <c r="L63" i="11"/>
  <c r="M63" i="11"/>
  <c r="N63" i="11"/>
  <c r="O63" i="11"/>
  <c r="P63" i="11"/>
  <c r="Q63" i="11"/>
  <c r="R63" i="11"/>
  <c r="S63" i="11"/>
  <c r="T63" i="11"/>
  <c r="U63" i="11"/>
  <c r="V63" i="11"/>
  <c r="W63" i="11"/>
  <c r="X63" i="11"/>
  <c r="Y63" i="11"/>
  <c r="Z63" i="11"/>
  <c r="AA63" i="11"/>
  <c r="AB63" i="11"/>
  <c r="AC63" i="11"/>
  <c r="AD63" i="11"/>
  <c r="E64" i="11"/>
  <c r="F64" i="11"/>
  <c r="G64" i="11"/>
  <c r="H64" i="11"/>
  <c r="I64" i="11"/>
  <c r="J64" i="11"/>
  <c r="K64" i="11"/>
  <c r="L64" i="11"/>
  <c r="M64" i="11"/>
  <c r="N64" i="11"/>
  <c r="O64" i="11"/>
  <c r="P64" i="11"/>
  <c r="Q64" i="11"/>
  <c r="R64" i="11"/>
  <c r="S64" i="11"/>
  <c r="T64" i="11"/>
  <c r="U64" i="11"/>
  <c r="W64" i="11"/>
  <c r="X64" i="11"/>
  <c r="Y64" i="11"/>
  <c r="Z64" i="11"/>
  <c r="AA64" i="11"/>
  <c r="AB64" i="11"/>
  <c r="AC64" i="11"/>
  <c r="AD64" i="11"/>
  <c r="E65" i="11"/>
  <c r="F65" i="11"/>
  <c r="G65" i="11"/>
  <c r="H65" i="11"/>
  <c r="I65" i="11"/>
  <c r="J65" i="11"/>
  <c r="K65" i="11"/>
  <c r="L65" i="11"/>
  <c r="M65" i="11"/>
  <c r="N65" i="11"/>
  <c r="O65" i="11"/>
  <c r="P65" i="11"/>
  <c r="Q65" i="11"/>
  <c r="R65" i="11"/>
  <c r="S65" i="11"/>
  <c r="T65" i="11"/>
  <c r="U65" i="11"/>
  <c r="V65" i="11"/>
  <c r="W65" i="11"/>
  <c r="X65" i="11"/>
  <c r="Y65" i="11"/>
  <c r="Z65" i="11"/>
  <c r="AA65" i="11"/>
  <c r="AB65" i="11"/>
  <c r="AC65" i="11"/>
  <c r="AD65" i="11"/>
  <c r="E66" i="11"/>
  <c r="F66" i="11"/>
  <c r="G66" i="11"/>
  <c r="H66" i="11"/>
  <c r="I66" i="11"/>
  <c r="J66" i="11"/>
  <c r="K66" i="11"/>
  <c r="L66" i="11"/>
  <c r="M66" i="11"/>
  <c r="N66" i="11"/>
  <c r="O66" i="11"/>
  <c r="P66" i="11"/>
  <c r="Q66" i="11"/>
  <c r="R66" i="11"/>
  <c r="S66" i="11"/>
  <c r="T66" i="11"/>
  <c r="U66" i="11"/>
  <c r="V66" i="11"/>
  <c r="W66" i="11"/>
  <c r="X66" i="11"/>
  <c r="Y66" i="11"/>
  <c r="Z66" i="11"/>
  <c r="AA66" i="11"/>
  <c r="AC66" i="11"/>
  <c r="AD66" i="11"/>
  <c r="E67" i="11"/>
  <c r="F67" i="11"/>
  <c r="G67" i="11"/>
  <c r="H67" i="11"/>
  <c r="I67" i="11"/>
  <c r="J67" i="11"/>
  <c r="K67" i="11"/>
  <c r="L67" i="11"/>
  <c r="M67" i="11"/>
  <c r="N67" i="11"/>
  <c r="O67" i="11"/>
  <c r="P67" i="11"/>
  <c r="Q67" i="11"/>
  <c r="R67" i="11"/>
  <c r="S67" i="11"/>
  <c r="T67" i="11"/>
  <c r="U67" i="11"/>
  <c r="V67" i="11"/>
  <c r="W67" i="11"/>
  <c r="X67" i="11"/>
  <c r="Y67" i="11"/>
  <c r="Z67" i="11"/>
  <c r="AA67" i="11"/>
  <c r="AB67" i="11"/>
  <c r="AC67" i="11"/>
  <c r="AD67" i="11"/>
  <c r="E68" i="11"/>
  <c r="F68" i="11"/>
  <c r="G68" i="11"/>
  <c r="H68" i="11"/>
  <c r="I68" i="11"/>
  <c r="J68" i="11"/>
  <c r="K68" i="11"/>
  <c r="L68" i="11"/>
  <c r="M68" i="11"/>
  <c r="N68" i="11"/>
  <c r="O68" i="11"/>
  <c r="P68" i="11"/>
  <c r="Q68" i="11"/>
  <c r="R68" i="11"/>
  <c r="S68" i="11"/>
  <c r="T68" i="11"/>
  <c r="U68" i="11"/>
  <c r="V68" i="11"/>
  <c r="W68" i="11"/>
  <c r="X68" i="11"/>
  <c r="Y68" i="11"/>
  <c r="Z68" i="11"/>
  <c r="AA68" i="11"/>
  <c r="AB68" i="11"/>
  <c r="AC68" i="11"/>
  <c r="AD68" i="11"/>
  <c r="E69" i="11"/>
  <c r="F69" i="11"/>
  <c r="G69" i="11"/>
  <c r="H69" i="11"/>
  <c r="J69" i="11"/>
  <c r="K69" i="11"/>
  <c r="L69" i="11"/>
  <c r="N69" i="11"/>
  <c r="O69" i="11"/>
  <c r="P69" i="11"/>
  <c r="Q69" i="11"/>
  <c r="R69" i="11"/>
  <c r="S69" i="11"/>
  <c r="T69" i="11"/>
  <c r="U69" i="11"/>
  <c r="V69" i="11"/>
  <c r="W69" i="11"/>
  <c r="X69" i="11"/>
  <c r="Y69" i="11"/>
  <c r="Z69" i="11"/>
  <c r="AA69" i="11"/>
  <c r="AB69" i="11"/>
  <c r="AC69" i="11"/>
  <c r="AD69" i="11"/>
  <c r="F70" i="11"/>
  <c r="G70" i="11"/>
  <c r="H70" i="11"/>
  <c r="J70" i="11"/>
  <c r="K70" i="11"/>
  <c r="L70" i="11"/>
  <c r="M70" i="11"/>
  <c r="N70" i="11"/>
  <c r="O70" i="11"/>
  <c r="P70" i="11"/>
  <c r="Q70" i="11"/>
  <c r="R70" i="11"/>
  <c r="T70" i="11"/>
  <c r="F71" i="11"/>
  <c r="G71" i="11"/>
  <c r="H71" i="11"/>
  <c r="K71" i="11"/>
  <c r="L71" i="11"/>
  <c r="M71" i="11"/>
  <c r="N71" i="11"/>
  <c r="O71" i="11"/>
  <c r="P71" i="11"/>
  <c r="Q71" i="11"/>
  <c r="R71" i="11"/>
  <c r="T71" i="11"/>
  <c r="W71" i="11"/>
  <c r="X71" i="11"/>
  <c r="Y71" i="11"/>
  <c r="Z71" i="11"/>
  <c r="AA71" i="11"/>
  <c r="AB71" i="11"/>
  <c r="AC71" i="11"/>
  <c r="AD71" i="11"/>
  <c r="E72" i="11"/>
  <c r="F72" i="11"/>
  <c r="G72" i="11"/>
  <c r="H72" i="11"/>
  <c r="J72" i="11"/>
  <c r="K72" i="11"/>
  <c r="L72" i="11"/>
  <c r="M72" i="11"/>
  <c r="N72" i="11"/>
  <c r="O72" i="11"/>
  <c r="P72" i="11"/>
  <c r="Q72" i="11"/>
  <c r="R72" i="11"/>
  <c r="S72" i="11"/>
  <c r="T72" i="11"/>
  <c r="U72" i="11"/>
  <c r="W72" i="11"/>
  <c r="X72" i="11"/>
  <c r="Y72" i="11"/>
  <c r="Z72" i="11"/>
  <c r="AA72" i="11"/>
  <c r="AB72" i="11"/>
  <c r="AC72" i="11"/>
  <c r="AD72" i="11"/>
  <c r="F73" i="11"/>
  <c r="G73" i="11"/>
  <c r="H73" i="11"/>
  <c r="I73" i="11"/>
  <c r="J73" i="11"/>
  <c r="K73" i="11"/>
  <c r="L73" i="11"/>
  <c r="M73" i="11"/>
  <c r="N73" i="11"/>
  <c r="O73" i="11"/>
  <c r="P73" i="11"/>
  <c r="Q73" i="11"/>
  <c r="R73" i="11"/>
  <c r="T73" i="11"/>
  <c r="V73" i="11"/>
  <c r="W73" i="11"/>
  <c r="X73" i="11"/>
  <c r="Y73" i="11"/>
  <c r="Z73" i="11"/>
  <c r="AA73" i="11"/>
  <c r="AB73" i="11"/>
  <c r="AC73" i="11"/>
  <c r="AD73" i="11"/>
  <c r="K43" i="11"/>
  <c r="F43" i="11"/>
  <c r="G43" i="11"/>
  <c r="H43" i="11"/>
  <c r="J43" i="11"/>
  <c r="L43" i="11"/>
  <c r="N43" i="11"/>
  <c r="O43" i="11"/>
  <c r="P43" i="11"/>
  <c r="Q43" i="11"/>
  <c r="R43" i="11"/>
  <c r="S43" i="11"/>
  <c r="T43" i="11"/>
  <c r="E43" i="11"/>
  <c r="AG21" i="12" l="1"/>
  <c r="AG20" i="12"/>
  <c r="AG19" i="12"/>
  <c r="AG23" i="12" s="1"/>
  <c r="AG18" i="12"/>
  <c r="AG24" i="12" s="1"/>
  <c r="AG22" i="12"/>
  <c r="H37" i="12"/>
  <c r="X51" i="13"/>
  <c r="T50" i="13"/>
  <c r="T38" i="13"/>
  <c r="G52" i="13"/>
  <c r="N48" i="12"/>
  <c r="F44" i="12"/>
  <c r="N40" i="12"/>
  <c r="L44" i="12"/>
  <c r="I50" i="13"/>
  <c r="U44" i="13"/>
  <c r="Q42" i="13"/>
  <c r="W39" i="13"/>
  <c r="P63" i="12"/>
  <c r="G39" i="12"/>
  <c r="Z49" i="13"/>
  <c r="AD47" i="13"/>
  <c r="R45" i="13"/>
  <c r="V43" i="13"/>
  <c r="L40" i="13"/>
  <c r="V53" i="12"/>
  <c r="N47" i="12"/>
  <c r="AA46" i="13"/>
  <c r="G38" i="13"/>
  <c r="P41" i="12"/>
  <c r="E37" i="10"/>
  <c r="E37" i="12" s="1"/>
  <c r="E27" i="10"/>
  <c r="E27" i="12" s="1"/>
  <c r="E38" i="1"/>
  <c r="F38" i="1"/>
  <c r="F9" i="11" s="1"/>
  <c r="G38" i="1"/>
  <c r="G9" i="11" s="1"/>
  <c r="H38" i="1"/>
  <c r="H9" i="11" s="1"/>
  <c r="I38" i="1"/>
  <c r="J38" i="1"/>
  <c r="J9" i="11" s="1"/>
  <c r="K38" i="1"/>
  <c r="K9" i="11" s="1"/>
  <c r="L38" i="1"/>
  <c r="M38" i="1"/>
  <c r="N38" i="1"/>
  <c r="O38" i="1"/>
  <c r="O9" i="11" s="1"/>
  <c r="P38" i="1"/>
  <c r="Q38" i="1"/>
  <c r="Q9" i="11" s="1"/>
  <c r="R38" i="1"/>
  <c r="R9" i="11" s="1"/>
  <c r="S38" i="1"/>
  <c r="S9" i="11" s="1"/>
  <c r="T38" i="1"/>
  <c r="T9" i="11" s="1"/>
  <c r="U38" i="1"/>
  <c r="V38" i="1"/>
  <c r="W38" i="1"/>
  <c r="X38" i="1"/>
  <c r="Y38" i="1"/>
  <c r="Z38" i="1"/>
  <c r="AA38" i="1"/>
  <c r="AB38" i="1"/>
  <c r="AC38" i="1"/>
  <c r="AD38" i="1"/>
  <c r="E39" i="1"/>
  <c r="F39" i="1"/>
  <c r="F10" i="11" s="1"/>
  <c r="G39" i="1"/>
  <c r="G10" i="11" s="1"/>
  <c r="H39" i="1"/>
  <c r="H10" i="11" s="1"/>
  <c r="I39" i="1"/>
  <c r="J39" i="1"/>
  <c r="J10" i="11" s="1"/>
  <c r="K39" i="1"/>
  <c r="K10" i="11" s="1"/>
  <c r="L39" i="1"/>
  <c r="L10" i="11" s="1"/>
  <c r="M39" i="1"/>
  <c r="M10" i="11" s="1"/>
  <c r="N39" i="1"/>
  <c r="N10" i="11" s="1"/>
  <c r="O39" i="1"/>
  <c r="O10" i="11" s="1"/>
  <c r="P39" i="1"/>
  <c r="P10" i="11" s="1"/>
  <c r="Q39" i="1"/>
  <c r="Q10" i="11" s="1"/>
  <c r="R39" i="1"/>
  <c r="R10" i="11" s="1"/>
  <c r="S39" i="1"/>
  <c r="S10" i="11" s="1"/>
  <c r="T39" i="1"/>
  <c r="T10" i="11" s="1"/>
  <c r="U39" i="1"/>
  <c r="U10" i="11" s="1"/>
  <c r="V39" i="1"/>
  <c r="W39" i="1"/>
  <c r="W10" i="11" s="1"/>
  <c r="X39" i="1"/>
  <c r="X10" i="11" s="1"/>
  <c r="Y39" i="1"/>
  <c r="Y10" i="11" s="1"/>
  <c r="Z39" i="1"/>
  <c r="Z10" i="11" s="1"/>
  <c r="AA39" i="1"/>
  <c r="AA10" i="11" s="1"/>
  <c r="AB39" i="1"/>
  <c r="AC39" i="1"/>
  <c r="AC10" i="11" s="1"/>
  <c r="AD39" i="1"/>
  <c r="AD10" i="11" s="1"/>
  <c r="E40" i="1"/>
  <c r="F40" i="1"/>
  <c r="F11" i="11" s="1"/>
  <c r="G40" i="1"/>
  <c r="G11" i="11" s="1"/>
  <c r="H40" i="1"/>
  <c r="H11" i="11" s="1"/>
  <c r="I40" i="1"/>
  <c r="J40" i="1"/>
  <c r="K40" i="1"/>
  <c r="K11" i="11" s="1"/>
  <c r="L40" i="1"/>
  <c r="L11" i="11" s="1"/>
  <c r="M40" i="1"/>
  <c r="M11" i="11" s="1"/>
  <c r="N40" i="1"/>
  <c r="N11" i="11" s="1"/>
  <c r="O40" i="1"/>
  <c r="O11" i="11" s="1"/>
  <c r="P40" i="1"/>
  <c r="P11" i="11" s="1"/>
  <c r="Q40" i="1"/>
  <c r="Q11" i="11" s="1"/>
  <c r="R40" i="1"/>
  <c r="R11" i="11" s="1"/>
  <c r="S40" i="1"/>
  <c r="S11" i="11" s="1"/>
  <c r="T40" i="1"/>
  <c r="T11" i="11" s="1"/>
  <c r="U40" i="1"/>
  <c r="U11" i="11" s="1"/>
  <c r="V40" i="1"/>
  <c r="W40" i="1"/>
  <c r="W11" i="11" s="1"/>
  <c r="X40" i="1"/>
  <c r="X11" i="11" s="1"/>
  <c r="Y40" i="1"/>
  <c r="Y11" i="11" s="1"/>
  <c r="Z40" i="1"/>
  <c r="Z11" i="11" s="1"/>
  <c r="AA40" i="1"/>
  <c r="AA11" i="11" s="1"/>
  <c r="AB40" i="1"/>
  <c r="AC40" i="1"/>
  <c r="AC11" i="11" s="1"/>
  <c r="AD40" i="1"/>
  <c r="AD11" i="11" s="1"/>
  <c r="E41" i="1"/>
  <c r="F41" i="1"/>
  <c r="F12" i="11" s="1"/>
  <c r="G41" i="1"/>
  <c r="G12" i="11" s="1"/>
  <c r="H41" i="1"/>
  <c r="H12" i="11" s="1"/>
  <c r="I41" i="1"/>
  <c r="J41" i="1"/>
  <c r="J12" i="11" s="1"/>
  <c r="K41" i="1"/>
  <c r="K12" i="11" s="1"/>
  <c r="L41" i="1"/>
  <c r="L12" i="11" s="1"/>
  <c r="M41" i="1"/>
  <c r="N41" i="1"/>
  <c r="N12" i="11" s="1"/>
  <c r="O41" i="1"/>
  <c r="O12" i="11" s="1"/>
  <c r="P41" i="1"/>
  <c r="P12" i="11" s="1"/>
  <c r="Q41" i="1"/>
  <c r="Q12" i="11" s="1"/>
  <c r="R41" i="1"/>
  <c r="R12" i="11" s="1"/>
  <c r="S41" i="1"/>
  <c r="S12" i="11" s="1"/>
  <c r="T41" i="1"/>
  <c r="T12" i="11" s="1"/>
  <c r="U41" i="1"/>
  <c r="V41" i="1"/>
  <c r="W41" i="1"/>
  <c r="X41" i="1"/>
  <c r="Y41" i="1"/>
  <c r="Z41" i="1"/>
  <c r="AA41" i="1"/>
  <c r="AB41" i="1"/>
  <c r="AC41" i="1"/>
  <c r="AD41" i="1"/>
  <c r="E42" i="1"/>
  <c r="E13" i="11" s="1"/>
  <c r="F42" i="1"/>
  <c r="F13" i="11" s="1"/>
  <c r="G42" i="1"/>
  <c r="G13" i="11" s="1"/>
  <c r="H42" i="1"/>
  <c r="H13" i="11" s="1"/>
  <c r="I42" i="1"/>
  <c r="I13" i="11" s="1"/>
  <c r="J42" i="1"/>
  <c r="J13" i="11" s="1"/>
  <c r="K42" i="1"/>
  <c r="K13" i="11" s="1"/>
  <c r="L42" i="1"/>
  <c r="L13" i="11" s="1"/>
  <c r="M42" i="1"/>
  <c r="M13" i="11" s="1"/>
  <c r="N42" i="1"/>
  <c r="N13" i="11" s="1"/>
  <c r="O42" i="1"/>
  <c r="O13" i="11" s="1"/>
  <c r="P42" i="1"/>
  <c r="P13" i="11" s="1"/>
  <c r="Q42" i="1"/>
  <c r="Q13" i="11" s="1"/>
  <c r="R42" i="1"/>
  <c r="R13" i="11" s="1"/>
  <c r="S42" i="1"/>
  <c r="S13" i="11" s="1"/>
  <c r="T42" i="1"/>
  <c r="T13" i="11" s="1"/>
  <c r="U42" i="1"/>
  <c r="U13" i="11" s="1"/>
  <c r="V42" i="1"/>
  <c r="V13" i="11" s="1"/>
  <c r="W42" i="1"/>
  <c r="W13" i="11" s="1"/>
  <c r="X42" i="1"/>
  <c r="Y42" i="1"/>
  <c r="Y13" i="11" s="1"/>
  <c r="Z42" i="1"/>
  <c r="Z13" i="11" s="1"/>
  <c r="AA42" i="1"/>
  <c r="AA13" i="11" s="1"/>
  <c r="AB42" i="1"/>
  <c r="AB13" i="11" s="1"/>
  <c r="AC42" i="1"/>
  <c r="AC13" i="11" s="1"/>
  <c r="AD42" i="1"/>
  <c r="AD13" i="11" s="1"/>
  <c r="E43" i="1"/>
  <c r="E14" i="11" s="1"/>
  <c r="F43" i="1"/>
  <c r="F14" i="11" s="1"/>
  <c r="G43" i="1"/>
  <c r="G14" i="11" s="1"/>
  <c r="H43" i="1"/>
  <c r="H14" i="11" s="1"/>
  <c r="I43" i="1"/>
  <c r="I14" i="11" s="1"/>
  <c r="J43" i="1"/>
  <c r="J14" i="11" s="1"/>
  <c r="K43" i="1"/>
  <c r="K14" i="11" s="1"/>
  <c r="L43" i="1"/>
  <c r="L14" i="11" s="1"/>
  <c r="M43" i="1"/>
  <c r="M14" i="11" s="1"/>
  <c r="N43" i="1"/>
  <c r="N14" i="11" s="1"/>
  <c r="O43" i="1"/>
  <c r="O14" i="11" s="1"/>
  <c r="P43" i="1"/>
  <c r="P14" i="11" s="1"/>
  <c r="Q43" i="1"/>
  <c r="Q14" i="11" s="1"/>
  <c r="R43" i="1"/>
  <c r="R14" i="11" s="1"/>
  <c r="S43" i="1"/>
  <c r="S14" i="11" s="1"/>
  <c r="T43" i="1"/>
  <c r="T14" i="11" s="1"/>
  <c r="U43" i="1"/>
  <c r="V43" i="1"/>
  <c r="V14" i="11" s="1"/>
  <c r="W43" i="1"/>
  <c r="W14" i="11" s="1"/>
  <c r="X43" i="1"/>
  <c r="Y43" i="1"/>
  <c r="Y14" i="11" s="1"/>
  <c r="Z43" i="1"/>
  <c r="Z14" i="11" s="1"/>
  <c r="AA43" i="1"/>
  <c r="AA14" i="11" s="1"/>
  <c r="AB43" i="1"/>
  <c r="AC43" i="1"/>
  <c r="AC14" i="11" s="1"/>
  <c r="AD43" i="1"/>
  <c r="AD14" i="11" s="1"/>
  <c r="E44" i="1"/>
  <c r="E15" i="11" s="1"/>
  <c r="F44" i="1"/>
  <c r="F15" i="11" s="1"/>
  <c r="G44" i="1"/>
  <c r="G15" i="11" s="1"/>
  <c r="H44" i="1"/>
  <c r="H15" i="11" s="1"/>
  <c r="I44" i="1"/>
  <c r="J44" i="1"/>
  <c r="J15" i="11" s="1"/>
  <c r="K44" i="1"/>
  <c r="K15" i="11" s="1"/>
  <c r="L44" i="1"/>
  <c r="L15" i="11" s="1"/>
  <c r="M44" i="1"/>
  <c r="M15" i="11" s="1"/>
  <c r="N44" i="1"/>
  <c r="N15" i="11" s="1"/>
  <c r="O44" i="1"/>
  <c r="O15" i="11" s="1"/>
  <c r="P44" i="1"/>
  <c r="P15" i="11" s="1"/>
  <c r="Q44" i="1"/>
  <c r="Q15" i="11" s="1"/>
  <c r="R44" i="1"/>
  <c r="R15" i="11" s="1"/>
  <c r="S44" i="1"/>
  <c r="S15" i="11" s="1"/>
  <c r="T44" i="1"/>
  <c r="T15" i="11" s="1"/>
  <c r="U44" i="1"/>
  <c r="U15" i="11" s="1"/>
  <c r="V44" i="1"/>
  <c r="W44" i="1"/>
  <c r="W15" i="11" s="1"/>
  <c r="X44" i="1"/>
  <c r="X15" i="11" s="1"/>
  <c r="Y44" i="1"/>
  <c r="Y15" i="11" s="1"/>
  <c r="Z44" i="1"/>
  <c r="Z15" i="11" s="1"/>
  <c r="AA44" i="1"/>
  <c r="AA15" i="11" s="1"/>
  <c r="AB44" i="1"/>
  <c r="AB15" i="11" s="1"/>
  <c r="AC44" i="1"/>
  <c r="AC15" i="11" s="1"/>
  <c r="AD44" i="1"/>
  <c r="AD15" i="11" s="1"/>
  <c r="E45" i="1"/>
  <c r="E16" i="11" s="1"/>
  <c r="F45" i="1"/>
  <c r="F16" i="11" s="1"/>
  <c r="G45" i="1"/>
  <c r="G16" i="11" s="1"/>
  <c r="H45" i="1"/>
  <c r="H16" i="11" s="1"/>
  <c r="I45" i="1"/>
  <c r="J45" i="1"/>
  <c r="J16" i="11" s="1"/>
  <c r="K45" i="1"/>
  <c r="K16" i="11" s="1"/>
  <c r="L45" i="1"/>
  <c r="L16" i="11" s="1"/>
  <c r="M45" i="1"/>
  <c r="M16" i="11" s="1"/>
  <c r="N45" i="1"/>
  <c r="N16" i="11" s="1"/>
  <c r="O45" i="1"/>
  <c r="O16" i="11" s="1"/>
  <c r="P45" i="1"/>
  <c r="P16" i="11" s="1"/>
  <c r="Q45" i="1"/>
  <c r="Q16" i="11" s="1"/>
  <c r="R45" i="1"/>
  <c r="R16" i="11" s="1"/>
  <c r="S45" i="1"/>
  <c r="S16" i="11" s="1"/>
  <c r="T45" i="1"/>
  <c r="T16" i="11" s="1"/>
  <c r="U45" i="1"/>
  <c r="U16" i="11" s="1"/>
  <c r="V45" i="1"/>
  <c r="W45" i="1"/>
  <c r="W16" i="11" s="1"/>
  <c r="X45" i="1"/>
  <c r="X16" i="11" s="1"/>
  <c r="Y45" i="1"/>
  <c r="Y16" i="11" s="1"/>
  <c r="Z45" i="1"/>
  <c r="Z16" i="11" s="1"/>
  <c r="AA45" i="1"/>
  <c r="AA16" i="11" s="1"/>
  <c r="AB45" i="1"/>
  <c r="AC45" i="1"/>
  <c r="AC16" i="11" s="1"/>
  <c r="AD45" i="1"/>
  <c r="AD16" i="11" s="1"/>
  <c r="E46" i="1"/>
  <c r="E17" i="11" s="1"/>
  <c r="F46" i="1"/>
  <c r="F17" i="11" s="1"/>
  <c r="G46" i="1"/>
  <c r="G17" i="11" s="1"/>
  <c r="H46" i="1"/>
  <c r="H17" i="11" s="1"/>
  <c r="I46" i="1"/>
  <c r="J46" i="1"/>
  <c r="J17" i="11" s="1"/>
  <c r="K46" i="1"/>
  <c r="K17" i="11" s="1"/>
  <c r="L46" i="1"/>
  <c r="L17" i="11" s="1"/>
  <c r="M46" i="1"/>
  <c r="M17" i="11" s="1"/>
  <c r="N46" i="1"/>
  <c r="N17" i="11" s="1"/>
  <c r="O46" i="1"/>
  <c r="O17" i="11" s="1"/>
  <c r="P46" i="1"/>
  <c r="P17" i="11" s="1"/>
  <c r="Q46" i="1"/>
  <c r="Q17" i="11" s="1"/>
  <c r="R46" i="1"/>
  <c r="R17" i="11" s="1"/>
  <c r="S46" i="1"/>
  <c r="S17" i="11" s="1"/>
  <c r="T46" i="1"/>
  <c r="T17" i="11" s="1"/>
  <c r="U46" i="1"/>
  <c r="U17" i="11" s="1"/>
  <c r="V46" i="1"/>
  <c r="W46" i="1"/>
  <c r="W17" i="11" s="1"/>
  <c r="X46" i="1"/>
  <c r="X17" i="11" s="1"/>
  <c r="Y46" i="1"/>
  <c r="Y17" i="11" s="1"/>
  <c r="Z46" i="1"/>
  <c r="Z17" i="11" s="1"/>
  <c r="AA46" i="1"/>
  <c r="AA17" i="11" s="1"/>
  <c r="AB46" i="1"/>
  <c r="AC46" i="1"/>
  <c r="AC17" i="11" s="1"/>
  <c r="AD46" i="1"/>
  <c r="AD17" i="11" s="1"/>
  <c r="E47" i="1"/>
  <c r="E18" i="11" s="1"/>
  <c r="F47" i="1"/>
  <c r="F18" i="11" s="1"/>
  <c r="G47" i="1"/>
  <c r="H47" i="1"/>
  <c r="H18" i="11" s="1"/>
  <c r="I47" i="1"/>
  <c r="J47" i="1"/>
  <c r="J18" i="11" s="1"/>
  <c r="K47" i="1"/>
  <c r="K18" i="11" s="1"/>
  <c r="L47" i="1"/>
  <c r="L18" i="11" s="1"/>
  <c r="M47" i="1"/>
  <c r="M18" i="11" s="1"/>
  <c r="N47" i="1"/>
  <c r="N18" i="11" s="1"/>
  <c r="O47" i="1"/>
  <c r="O18" i="11" s="1"/>
  <c r="P47" i="1"/>
  <c r="P18" i="11" s="1"/>
  <c r="Q47" i="1"/>
  <c r="Q18" i="11" s="1"/>
  <c r="R47" i="1"/>
  <c r="R18" i="11" s="1"/>
  <c r="S47" i="1"/>
  <c r="S18" i="11" s="1"/>
  <c r="T47" i="1"/>
  <c r="T18" i="11" s="1"/>
  <c r="U47" i="1"/>
  <c r="U18" i="11" s="1"/>
  <c r="V47" i="1"/>
  <c r="W47" i="1"/>
  <c r="W18" i="11" s="1"/>
  <c r="X47" i="1"/>
  <c r="X18" i="11" s="1"/>
  <c r="Y47" i="1"/>
  <c r="Y18" i="11" s="1"/>
  <c r="Z47" i="1"/>
  <c r="Z18" i="11" s="1"/>
  <c r="AA47" i="1"/>
  <c r="AA18" i="11" s="1"/>
  <c r="AB47" i="1"/>
  <c r="AC47" i="1"/>
  <c r="AC18" i="11" s="1"/>
  <c r="AD47" i="1"/>
  <c r="AD18" i="11" s="1"/>
  <c r="E48" i="1"/>
  <c r="F48" i="1"/>
  <c r="F19" i="11" s="1"/>
  <c r="G48" i="1"/>
  <c r="G19" i="11" s="1"/>
  <c r="H48" i="1"/>
  <c r="H19" i="11" s="1"/>
  <c r="I48" i="1"/>
  <c r="I19" i="11" s="1"/>
  <c r="J48" i="1"/>
  <c r="J19" i="11" s="1"/>
  <c r="K48" i="1"/>
  <c r="K19" i="11" s="1"/>
  <c r="L48" i="1"/>
  <c r="L19" i="11" s="1"/>
  <c r="M48" i="1"/>
  <c r="M19" i="11" s="1"/>
  <c r="N48" i="1"/>
  <c r="N19" i="11" s="1"/>
  <c r="O48" i="1"/>
  <c r="O19" i="11" s="1"/>
  <c r="P48" i="1"/>
  <c r="P19" i="11" s="1"/>
  <c r="Q48" i="1"/>
  <c r="Q19" i="11" s="1"/>
  <c r="R48" i="1"/>
  <c r="R19" i="11" s="1"/>
  <c r="S48" i="1"/>
  <c r="T48" i="1"/>
  <c r="T19" i="11" s="1"/>
  <c r="U48" i="1"/>
  <c r="V48" i="1"/>
  <c r="V19" i="11" s="1"/>
  <c r="W48" i="1"/>
  <c r="W19" i="11" s="1"/>
  <c r="X48" i="1"/>
  <c r="X19" i="11" s="1"/>
  <c r="Y48" i="1"/>
  <c r="Y19" i="11" s="1"/>
  <c r="Z48" i="1"/>
  <c r="Z19" i="11" s="1"/>
  <c r="AA48" i="1"/>
  <c r="AA19" i="11" s="1"/>
  <c r="AB48" i="1"/>
  <c r="AB19" i="11" s="1"/>
  <c r="AC48" i="1"/>
  <c r="AC19" i="11" s="1"/>
  <c r="AD48" i="1"/>
  <c r="AD19" i="11" s="1"/>
  <c r="E49" i="1"/>
  <c r="E20" i="11" s="1"/>
  <c r="F49" i="1"/>
  <c r="F20" i="11" s="1"/>
  <c r="G49" i="1"/>
  <c r="G20" i="11" s="1"/>
  <c r="H49" i="1"/>
  <c r="H20" i="11" s="1"/>
  <c r="I49" i="1"/>
  <c r="I20" i="11" s="1"/>
  <c r="J49" i="1"/>
  <c r="J20" i="11" s="1"/>
  <c r="K49" i="1"/>
  <c r="K20" i="11" s="1"/>
  <c r="L49" i="1"/>
  <c r="L20" i="11" s="1"/>
  <c r="M49" i="1"/>
  <c r="M20" i="11" s="1"/>
  <c r="N49" i="1"/>
  <c r="N20" i="11" s="1"/>
  <c r="O49" i="1"/>
  <c r="O20" i="11" s="1"/>
  <c r="P49" i="1"/>
  <c r="P20" i="11" s="1"/>
  <c r="Q49" i="1"/>
  <c r="Q20" i="11" s="1"/>
  <c r="R49" i="1"/>
  <c r="R20" i="11" s="1"/>
  <c r="S49" i="1"/>
  <c r="S20" i="11" s="1"/>
  <c r="T49" i="1"/>
  <c r="T20" i="11" s="1"/>
  <c r="U49" i="1"/>
  <c r="U20" i="11" s="1"/>
  <c r="V49" i="1"/>
  <c r="V20" i="11" s="1"/>
  <c r="W49" i="1"/>
  <c r="W20" i="11" s="1"/>
  <c r="X49" i="1"/>
  <c r="X20" i="11" s="1"/>
  <c r="Y49" i="1"/>
  <c r="Y20" i="11" s="1"/>
  <c r="Z49" i="1"/>
  <c r="Z20" i="11" s="1"/>
  <c r="AA49" i="1"/>
  <c r="AA20" i="11" s="1"/>
  <c r="AB49" i="1"/>
  <c r="AB20" i="11" s="1"/>
  <c r="AC49" i="1"/>
  <c r="AC20" i="11" s="1"/>
  <c r="AD49" i="1"/>
  <c r="AD20" i="11" s="1"/>
  <c r="E50" i="1"/>
  <c r="E21" i="11" s="1"/>
  <c r="F50" i="1"/>
  <c r="F21" i="11" s="1"/>
  <c r="G50" i="1"/>
  <c r="G21" i="11" s="1"/>
  <c r="H50" i="1"/>
  <c r="H21" i="11" s="1"/>
  <c r="I50" i="1"/>
  <c r="I21" i="11" s="1"/>
  <c r="J50" i="1"/>
  <c r="J21" i="11" s="1"/>
  <c r="K50" i="1"/>
  <c r="K21" i="11" s="1"/>
  <c r="L50" i="1"/>
  <c r="L21" i="11" s="1"/>
  <c r="M50" i="1"/>
  <c r="M21" i="11" s="1"/>
  <c r="N50" i="1"/>
  <c r="N21" i="11" s="1"/>
  <c r="O50" i="1"/>
  <c r="O21" i="11" s="1"/>
  <c r="P50" i="1"/>
  <c r="P21" i="11" s="1"/>
  <c r="Q50" i="1"/>
  <c r="Q21" i="11" s="1"/>
  <c r="R50" i="1"/>
  <c r="R21" i="11" s="1"/>
  <c r="S50" i="1"/>
  <c r="S21" i="11" s="1"/>
  <c r="T50" i="1"/>
  <c r="T21" i="11" s="1"/>
  <c r="U50" i="1"/>
  <c r="U21" i="11" s="1"/>
  <c r="V50" i="1"/>
  <c r="V21" i="11" s="1"/>
  <c r="W50" i="1"/>
  <c r="W21" i="11" s="1"/>
  <c r="X50" i="1"/>
  <c r="X21" i="11" s="1"/>
  <c r="Y50" i="1"/>
  <c r="Y21" i="11" s="1"/>
  <c r="Z50" i="1"/>
  <c r="Z21" i="11" s="1"/>
  <c r="AA50" i="1"/>
  <c r="AA21" i="11" s="1"/>
  <c r="AB50" i="1"/>
  <c r="AB21" i="11" s="1"/>
  <c r="AC50" i="1"/>
  <c r="AC21" i="11" s="1"/>
  <c r="AD50" i="1"/>
  <c r="AD21" i="11" s="1"/>
  <c r="E51" i="1"/>
  <c r="E22" i="11" s="1"/>
  <c r="F51" i="1"/>
  <c r="F22" i="11" s="1"/>
  <c r="G51" i="1"/>
  <c r="G22" i="11" s="1"/>
  <c r="H51" i="1"/>
  <c r="H22" i="11" s="1"/>
  <c r="I51" i="1"/>
  <c r="I22" i="11" s="1"/>
  <c r="J51" i="1"/>
  <c r="J22" i="11" s="1"/>
  <c r="K51" i="1"/>
  <c r="K22" i="11" s="1"/>
  <c r="L51" i="1"/>
  <c r="L22" i="11" s="1"/>
  <c r="M51" i="1"/>
  <c r="M22" i="11" s="1"/>
  <c r="N51" i="1"/>
  <c r="N22" i="11" s="1"/>
  <c r="O51" i="1"/>
  <c r="O22" i="11" s="1"/>
  <c r="P51" i="1"/>
  <c r="P22" i="11" s="1"/>
  <c r="Q51" i="1"/>
  <c r="Q22" i="11" s="1"/>
  <c r="R51" i="1"/>
  <c r="R22" i="11" s="1"/>
  <c r="S51" i="1"/>
  <c r="S22" i="11" s="1"/>
  <c r="T51" i="1"/>
  <c r="T22" i="11" s="1"/>
  <c r="U51" i="1"/>
  <c r="U22" i="11" s="1"/>
  <c r="V51" i="1"/>
  <c r="V22" i="11" s="1"/>
  <c r="W51" i="1"/>
  <c r="W22" i="11" s="1"/>
  <c r="X51" i="1"/>
  <c r="X22" i="11" s="1"/>
  <c r="Y51" i="1"/>
  <c r="Y22" i="11" s="1"/>
  <c r="Z51" i="1"/>
  <c r="Z22" i="11" s="1"/>
  <c r="AA51" i="1"/>
  <c r="AA22" i="11" s="1"/>
  <c r="AB51" i="1"/>
  <c r="AB22" i="11" s="1"/>
  <c r="AC51" i="1"/>
  <c r="AC22" i="11" s="1"/>
  <c r="AD51" i="1"/>
  <c r="AD22" i="11" s="1"/>
  <c r="E52" i="1"/>
  <c r="E23" i="11" s="1"/>
  <c r="F52" i="1"/>
  <c r="F23" i="11" s="1"/>
  <c r="G52" i="1"/>
  <c r="G23" i="11" s="1"/>
  <c r="H52" i="1"/>
  <c r="H23" i="11" s="1"/>
  <c r="I52" i="1"/>
  <c r="I23" i="11" s="1"/>
  <c r="J52" i="1"/>
  <c r="J23" i="11" s="1"/>
  <c r="K52" i="1"/>
  <c r="K23" i="11" s="1"/>
  <c r="L52" i="1"/>
  <c r="L23" i="11" s="1"/>
  <c r="M52" i="1"/>
  <c r="M23" i="11" s="1"/>
  <c r="N52" i="1"/>
  <c r="N23" i="11" s="1"/>
  <c r="O52" i="1"/>
  <c r="O23" i="11" s="1"/>
  <c r="P52" i="1"/>
  <c r="P23" i="11" s="1"/>
  <c r="Q52" i="1"/>
  <c r="Q23" i="11" s="1"/>
  <c r="R52" i="1"/>
  <c r="R23" i="11" s="1"/>
  <c r="S52" i="1"/>
  <c r="S23" i="11" s="1"/>
  <c r="T52" i="1"/>
  <c r="T23" i="11" s="1"/>
  <c r="U52" i="1"/>
  <c r="U23" i="11" s="1"/>
  <c r="V52" i="1"/>
  <c r="V23" i="11" s="1"/>
  <c r="W52" i="1"/>
  <c r="W23" i="11" s="1"/>
  <c r="X52" i="1"/>
  <c r="X23" i="11" s="1"/>
  <c r="Y52" i="1"/>
  <c r="Y23" i="11" s="1"/>
  <c r="Z52" i="1"/>
  <c r="Z23" i="11" s="1"/>
  <c r="AA52" i="1"/>
  <c r="AA23" i="11" s="1"/>
  <c r="AB52" i="1"/>
  <c r="AB23" i="11" s="1"/>
  <c r="AC52" i="1"/>
  <c r="AC23" i="11" s="1"/>
  <c r="AD52" i="1"/>
  <c r="AD23" i="11" s="1"/>
  <c r="E53" i="1"/>
  <c r="E24" i="11" s="1"/>
  <c r="F53" i="1"/>
  <c r="F24" i="11" s="1"/>
  <c r="G53" i="1"/>
  <c r="G24" i="11" s="1"/>
  <c r="H53" i="1"/>
  <c r="H24" i="11" s="1"/>
  <c r="I53" i="1"/>
  <c r="I24" i="11" s="1"/>
  <c r="J53" i="1"/>
  <c r="J24" i="11" s="1"/>
  <c r="K53" i="1"/>
  <c r="K24" i="11" s="1"/>
  <c r="L53" i="1"/>
  <c r="L24" i="11" s="1"/>
  <c r="M53" i="1"/>
  <c r="M24" i="11" s="1"/>
  <c r="N53" i="1"/>
  <c r="N24" i="11" s="1"/>
  <c r="O53" i="1"/>
  <c r="O24" i="11" s="1"/>
  <c r="P53" i="1"/>
  <c r="P24" i="11" s="1"/>
  <c r="Q53" i="1"/>
  <c r="Q24" i="11" s="1"/>
  <c r="R53" i="1"/>
  <c r="R24" i="11" s="1"/>
  <c r="S53" i="1"/>
  <c r="S24" i="11" s="1"/>
  <c r="T53" i="1"/>
  <c r="T24" i="11" s="1"/>
  <c r="U53" i="1"/>
  <c r="U24" i="11" s="1"/>
  <c r="V53" i="1"/>
  <c r="V24" i="11" s="1"/>
  <c r="W53" i="1"/>
  <c r="W24" i="11" s="1"/>
  <c r="X53" i="1"/>
  <c r="X24" i="11" s="1"/>
  <c r="Y53" i="1"/>
  <c r="Y24" i="11" s="1"/>
  <c r="Z53" i="1"/>
  <c r="Z24" i="11" s="1"/>
  <c r="AA53" i="1"/>
  <c r="AA24" i="11" s="1"/>
  <c r="AB53" i="1"/>
  <c r="AB24" i="11" s="1"/>
  <c r="AC53" i="1"/>
  <c r="AC24" i="11" s="1"/>
  <c r="AD53" i="1"/>
  <c r="AD24" i="11" s="1"/>
  <c r="E54" i="1"/>
  <c r="E25" i="11" s="1"/>
  <c r="F54" i="1"/>
  <c r="F25" i="11" s="1"/>
  <c r="G54" i="1"/>
  <c r="G25" i="11" s="1"/>
  <c r="H54" i="1"/>
  <c r="H25" i="11" s="1"/>
  <c r="I54" i="1"/>
  <c r="J54" i="1"/>
  <c r="J25" i="11" s="1"/>
  <c r="K54" i="1"/>
  <c r="K25" i="11" s="1"/>
  <c r="L54" i="1"/>
  <c r="L25" i="11" s="1"/>
  <c r="M54" i="1"/>
  <c r="M25" i="11" s="1"/>
  <c r="N54" i="1"/>
  <c r="N25" i="11" s="1"/>
  <c r="O54" i="1"/>
  <c r="P54" i="1"/>
  <c r="P25" i="11" s="1"/>
  <c r="Q54" i="1"/>
  <c r="Q25" i="11" s="1"/>
  <c r="R54" i="1"/>
  <c r="R25" i="11" s="1"/>
  <c r="S54" i="1"/>
  <c r="S25" i="11" s="1"/>
  <c r="T54" i="1"/>
  <c r="T25" i="11" s="1"/>
  <c r="U54" i="1"/>
  <c r="V54" i="1"/>
  <c r="W54" i="1"/>
  <c r="W25" i="11" s="1"/>
  <c r="X54" i="1"/>
  <c r="X25" i="11" s="1"/>
  <c r="Y54" i="1"/>
  <c r="Y25" i="11" s="1"/>
  <c r="Z54" i="1"/>
  <c r="Z25" i="11" s="1"/>
  <c r="AA54" i="1"/>
  <c r="AA25" i="11" s="1"/>
  <c r="AB54" i="1"/>
  <c r="AC54" i="1"/>
  <c r="AC25" i="11" s="1"/>
  <c r="AD54" i="1"/>
  <c r="AD25" i="11" s="1"/>
  <c r="E55" i="1"/>
  <c r="F55" i="1"/>
  <c r="F26" i="11" s="1"/>
  <c r="G55" i="1"/>
  <c r="H55" i="1"/>
  <c r="H26" i="11" s="1"/>
  <c r="I55" i="1"/>
  <c r="J55" i="1"/>
  <c r="K55" i="1"/>
  <c r="K26" i="11" s="1"/>
  <c r="L55" i="1"/>
  <c r="L26" i="11" s="1"/>
  <c r="M55" i="1"/>
  <c r="N55" i="1"/>
  <c r="N26" i="11" s="1"/>
  <c r="O55" i="1"/>
  <c r="O26" i="11" s="1"/>
  <c r="P55" i="1"/>
  <c r="P26" i="11" s="1"/>
  <c r="Q55" i="1"/>
  <c r="Q26" i="11" s="1"/>
  <c r="R55" i="1"/>
  <c r="R26" i="11" s="1"/>
  <c r="S55" i="1"/>
  <c r="S26" i="11" s="1"/>
  <c r="T55" i="1"/>
  <c r="T26" i="11" s="1"/>
  <c r="U55" i="1"/>
  <c r="V55" i="1"/>
  <c r="W55" i="1"/>
  <c r="W26" i="11" s="1"/>
  <c r="X55" i="1"/>
  <c r="X26" i="11" s="1"/>
  <c r="Y55" i="1"/>
  <c r="Y26" i="11" s="1"/>
  <c r="Z55" i="1"/>
  <c r="Z26" i="11" s="1"/>
  <c r="AA55" i="1"/>
  <c r="AA26" i="11" s="1"/>
  <c r="AB55" i="1"/>
  <c r="AC55" i="1"/>
  <c r="AC26" i="11" s="1"/>
  <c r="AD55" i="1"/>
  <c r="AD26" i="11" s="1"/>
  <c r="E56" i="1"/>
  <c r="F56" i="1"/>
  <c r="F27" i="11" s="1"/>
  <c r="G56" i="1"/>
  <c r="G27" i="11" s="1"/>
  <c r="H56" i="1"/>
  <c r="H27" i="11" s="1"/>
  <c r="I56" i="1"/>
  <c r="J56" i="1"/>
  <c r="J27" i="11" s="1"/>
  <c r="K56" i="1"/>
  <c r="K27" i="11" s="1"/>
  <c r="L56" i="1"/>
  <c r="L27" i="11" s="1"/>
  <c r="M56" i="1"/>
  <c r="M27" i="11" s="1"/>
  <c r="N56" i="1"/>
  <c r="N27" i="11" s="1"/>
  <c r="O56" i="1"/>
  <c r="O27" i="11" s="1"/>
  <c r="P56" i="1"/>
  <c r="P27" i="11" s="1"/>
  <c r="Q56" i="1"/>
  <c r="Q27" i="11" s="1"/>
  <c r="R56" i="1"/>
  <c r="R27" i="11" s="1"/>
  <c r="S56" i="1"/>
  <c r="S27" i="11" s="1"/>
  <c r="T56" i="1"/>
  <c r="T27" i="11" s="1"/>
  <c r="U56" i="1"/>
  <c r="U27" i="11" s="1"/>
  <c r="V56" i="1"/>
  <c r="V27" i="11" s="1"/>
  <c r="W56" i="1"/>
  <c r="W27" i="11" s="1"/>
  <c r="X56" i="1"/>
  <c r="X27" i="11" s="1"/>
  <c r="Y56" i="1"/>
  <c r="Y27" i="11" s="1"/>
  <c r="Z56" i="1"/>
  <c r="Z27" i="11" s="1"/>
  <c r="AA56" i="1"/>
  <c r="AA27" i="11" s="1"/>
  <c r="AB56" i="1"/>
  <c r="AB27" i="11" s="1"/>
  <c r="AC56" i="1"/>
  <c r="AC27" i="11" s="1"/>
  <c r="AD56" i="1"/>
  <c r="AD27" i="11" s="1"/>
  <c r="E57" i="1"/>
  <c r="E28" i="11" s="1"/>
  <c r="F57" i="1"/>
  <c r="F28" i="11" s="1"/>
  <c r="G57" i="1"/>
  <c r="G28" i="11" s="1"/>
  <c r="H57" i="1"/>
  <c r="H28" i="11" s="1"/>
  <c r="I57" i="1"/>
  <c r="I28" i="11" s="1"/>
  <c r="J57" i="1"/>
  <c r="J28" i="11" s="1"/>
  <c r="K57" i="1"/>
  <c r="K28" i="11" s="1"/>
  <c r="L57" i="1"/>
  <c r="L28" i="11" s="1"/>
  <c r="M57" i="1"/>
  <c r="M28" i="11" s="1"/>
  <c r="N57" i="1"/>
  <c r="N28" i="11" s="1"/>
  <c r="O57" i="1"/>
  <c r="O28" i="11" s="1"/>
  <c r="P57" i="1"/>
  <c r="P28" i="11" s="1"/>
  <c r="Q57" i="1"/>
  <c r="Q28" i="11" s="1"/>
  <c r="R57" i="1"/>
  <c r="R28" i="11" s="1"/>
  <c r="S57" i="1"/>
  <c r="S28" i="11" s="1"/>
  <c r="T57" i="1"/>
  <c r="T28" i="11" s="1"/>
  <c r="U57" i="1"/>
  <c r="U28" i="11" s="1"/>
  <c r="V57" i="1"/>
  <c r="V28" i="11" s="1"/>
  <c r="W57" i="1"/>
  <c r="W28" i="11" s="1"/>
  <c r="X57" i="1"/>
  <c r="X28" i="11" s="1"/>
  <c r="Y57" i="1"/>
  <c r="Y28" i="11" s="1"/>
  <c r="Z57" i="1"/>
  <c r="Z28" i="11" s="1"/>
  <c r="AA57" i="1"/>
  <c r="AA28" i="11" s="1"/>
  <c r="AB57" i="1"/>
  <c r="AB28" i="11" s="1"/>
  <c r="AC57" i="1"/>
  <c r="AC28" i="11" s="1"/>
  <c r="AD57" i="1"/>
  <c r="AD28" i="11" s="1"/>
  <c r="E58" i="1"/>
  <c r="E29" i="11" s="1"/>
  <c r="F58" i="1"/>
  <c r="F29" i="11" s="1"/>
  <c r="G58" i="1"/>
  <c r="G29" i="11" s="1"/>
  <c r="H58" i="1"/>
  <c r="H29" i="11" s="1"/>
  <c r="I58" i="1"/>
  <c r="I29" i="11" s="1"/>
  <c r="J58" i="1"/>
  <c r="J29" i="11" s="1"/>
  <c r="K58" i="1"/>
  <c r="K29" i="11" s="1"/>
  <c r="L58" i="1"/>
  <c r="L29" i="11" s="1"/>
  <c r="M58" i="1"/>
  <c r="M29" i="11" s="1"/>
  <c r="N58" i="1"/>
  <c r="N29" i="11" s="1"/>
  <c r="O58" i="1"/>
  <c r="O29" i="11" s="1"/>
  <c r="P58" i="1"/>
  <c r="P29" i="11" s="1"/>
  <c r="Q58" i="1"/>
  <c r="Q29" i="11" s="1"/>
  <c r="R58" i="1"/>
  <c r="R29" i="11" s="1"/>
  <c r="S58" i="1"/>
  <c r="S29" i="11" s="1"/>
  <c r="T58" i="1"/>
  <c r="T29" i="11" s="1"/>
  <c r="U58" i="1"/>
  <c r="U29" i="11" s="1"/>
  <c r="V58" i="1"/>
  <c r="W58" i="1"/>
  <c r="W29" i="11" s="1"/>
  <c r="X58" i="1"/>
  <c r="X29" i="11" s="1"/>
  <c r="Y58" i="1"/>
  <c r="Y29" i="11" s="1"/>
  <c r="Z58" i="1"/>
  <c r="Z29" i="11" s="1"/>
  <c r="AA58" i="1"/>
  <c r="AA29" i="11" s="1"/>
  <c r="AB58" i="1"/>
  <c r="AB29" i="11" s="1"/>
  <c r="AC58" i="1"/>
  <c r="AC29" i="11" s="1"/>
  <c r="AD58" i="1"/>
  <c r="AD29" i="11" s="1"/>
  <c r="E59" i="1"/>
  <c r="E30" i="11" s="1"/>
  <c r="F59" i="1"/>
  <c r="F30" i="11" s="1"/>
  <c r="G59" i="1"/>
  <c r="G30" i="11" s="1"/>
  <c r="H59" i="1"/>
  <c r="H30" i="11" s="1"/>
  <c r="I59" i="1"/>
  <c r="I30" i="11" s="1"/>
  <c r="J59" i="1"/>
  <c r="J30" i="11" s="1"/>
  <c r="K59" i="1"/>
  <c r="K30" i="11" s="1"/>
  <c r="L59" i="1"/>
  <c r="L30" i="11" s="1"/>
  <c r="M59" i="1"/>
  <c r="M30" i="11" s="1"/>
  <c r="N59" i="1"/>
  <c r="N30" i="11" s="1"/>
  <c r="O59" i="1"/>
  <c r="O30" i="11" s="1"/>
  <c r="P59" i="1"/>
  <c r="P30" i="11" s="1"/>
  <c r="Q59" i="1"/>
  <c r="Q30" i="11" s="1"/>
  <c r="R59" i="1"/>
  <c r="R30" i="11" s="1"/>
  <c r="S59" i="1"/>
  <c r="S30" i="11" s="1"/>
  <c r="T59" i="1"/>
  <c r="T30" i="11" s="1"/>
  <c r="U59" i="1"/>
  <c r="U30" i="11" s="1"/>
  <c r="V59" i="1"/>
  <c r="V30" i="11" s="1"/>
  <c r="W59" i="1"/>
  <c r="W30" i="11" s="1"/>
  <c r="X59" i="1"/>
  <c r="X30" i="11" s="1"/>
  <c r="Y59" i="1"/>
  <c r="Y30" i="11" s="1"/>
  <c r="Z59" i="1"/>
  <c r="Z30" i="11" s="1"/>
  <c r="AA59" i="1"/>
  <c r="AA30" i="11" s="1"/>
  <c r="AB59" i="1"/>
  <c r="AB30" i="11" s="1"/>
  <c r="AC59" i="1"/>
  <c r="AC30" i="11" s="1"/>
  <c r="AD59" i="1"/>
  <c r="AD30" i="11" s="1"/>
  <c r="E60" i="1"/>
  <c r="E31" i="11" s="1"/>
  <c r="F60" i="1"/>
  <c r="F31" i="11" s="1"/>
  <c r="G60" i="1"/>
  <c r="G31" i="11" s="1"/>
  <c r="H60" i="1"/>
  <c r="H31" i="11" s="1"/>
  <c r="I60" i="1"/>
  <c r="I31" i="11" s="1"/>
  <c r="J60" i="1"/>
  <c r="J31" i="11" s="1"/>
  <c r="K60" i="1"/>
  <c r="K31" i="11" s="1"/>
  <c r="L60" i="1"/>
  <c r="L31" i="11" s="1"/>
  <c r="M60" i="1"/>
  <c r="M31" i="11" s="1"/>
  <c r="N60" i="1"/>
  <c r="N31" i="11" s="1"/>
  <c r="O60" i="1"/>
  <c r="O31" i="11" s="1"/>
  <c r="P60" i="1"/>
  <c r="P31" i="11" s="1"/>
  <c r="Q60" i="1"/>
  <c r="Q31" i="11" s="1"/>
  <c r="R60" i="1"/>
  <c r="R31" i="11" s="1"/>
  <c r="S60" i="1"/>
  <c r="S31" i="11" s="1"/>
  <c r="T60" i="1"/>
  <c r="T31" i="11" s="1"/>
  <c r="U60" i="1"/>
  <c r="U31" i="11" s="1"/>
  <c r="V60" i="1"/>
  <c r="V31" i="11" s="1"/>
  <c r="W60" i="1"/>
  <c r="W31" i="11" s="1"/>
  <c r="X60" i="1"/>
  <c r="X31" i="11" s="1"/>
  <c r="Y60" i="1"/>
  <c r="Y31" i="11" s="1"/>
  <c r="Z60" i="1"/>
  <c r="Z31" i="11" s="1"/>
  <c r="AA60" i="1"/>
  <c r="AA31" i="11" s="1"/>
  <c r="AB60" i="1"/>
  <c r="AC60" i="1"/>
  <c r="AC31" i="11" s="1"/>
  <c r="AD60" i="1"/>
  <c r="AD31" i="11" s="1"/>
  <c r="E61" i="1"/>
  <c r="E32" i="11" s="1"/>
  <c r="F61" i="1"/>
  <c r="F32" i="11" s="1"/>
  <c r="G61" i="1"/>
  <c r="G32" i="11" s="1"/>
  <c r="H61" i="1"/>
  <c r="H32" i="11" s="1"/>
  <c r="I61" i="1"/>
  <c r="I32" i="11" s="1"/>
  <c r="J61" i="1"/>
  <c r="J32" i="11" s="1"/>
  <c r="K61" i="1"/>
  <c r="K32" i="11" s="1"/>
  <c r="L61" i="1"/>
  <c r="L32" i="11" s="1"/>
  <c r="M61" i="1"/>
  <c r="M32" i="11" s="1"/>
  <c r="N61" i="1"/>
  <c r="N32" i="11" s="1"/>
  <c r="O61" i="1"/>
  <c r="O32" i="11" s="1"/>
  <c r="P61" i="1"/>
  <c r="P32" i="11" s="1"/>
  <c r="Q61" i="1"/>
  <c r="Q32" i="11" s="1"/>
  <c r="R61" i="1"/>
  <c r="R32" i="11" s="1"/>
  <c r="S61" i="1"/>
  <c r="S32" i="11" s="1"/>
  <c r="T61" i="1"/>
  <c r="T32" i="11" s="1"/>
  <c r="U61" i="1"/>
  <c r="U32" i="11" s="1"/>
  <c r="V61" i="1"/>
  <c r="V32" i="11" s="1"/>
  <c r="W61" i="1"/>
  <c r="W32" i="11" s="1"/>
  <c r="X61" i="1"/>
  <c r="X32" i="11" s="1"/>
  <c r="Y61" i="1"/>
  <c r="Y32" i="11" s="1"/>
  <c r="Z61" i="1"/>
  <c r="Z32" i="11" s="1"/>
  <c r="AA61" i="1"/>
  <c r="AA32" i="11" s="1"/>
  <c r="AB61" i="1"/>
  <c r="AB32" i="11" s="1"/>
  <c r="AC61" i="1"/>
  <c r="AC32" i="11" s="1"/>
  <c r="AD61" i="1"/>
  <c r="AD32" i="11" s="1"/>
  <c r="E62" i="1"/>
  <c r="E33" i="11" s="1"/>
  <c r="F62" i="1"/>
  <c r="F33" i="11" s="1"/>
  <c r="G62" i="1"/>
  <c r="G33" i="11" s="1"/>
  <c r="H62" i="1"/>
  <c r="H33" i="11" s="1"/>
  <c r="I62" i="1"/>
  <c r="I33" i="11" s="1"/>
  <c r="J62" i="1"/>
  <c r="J33" i="11" s="1"/>
  <c r="K62" i="1"/>
  <c r="K33" i="11" s="1"/>
  <c r="L62" i="1"/>
  <c r="L33" i="11" s="1"/>
  <c r="M62" i="1"/>
  <c r="M33" i="11" s="1"/>
  <c r="N62" i="1"/>
  <c r="N33" i="11" s="1"/>
  <c r="O62" i="1"/>
  <c r="O33" i="11" s="1"/>
  <c r="P62" i="1"/>
  <c r="P33" i="11" s="1"/>
  <c r="Q62" i="1"/>
  <c r="Q33" i="11" s="1"/>
  <c r="R62" i="1"/>
  <c r="R33" i="11" s="1"/>
  <c r="S62" i="1"/>
  <c r="S33" i="11" s="1"/>
  <c r="T62" i="1"/>
  <c r="T33" i="11" s="1"/>
  <c r="U62" i="1"/>
  <c r="U33" i="11" s="1"/>
  <c r="V62" i="1"/>
  <c r="V33" i="11" s="1"/>
  <c r="W62" i="1"/>
  <c r="W33" i="11" s="1"/>
  <c r="X62" i="1"/>
  <c r="X33" i="11" s="1"/>
  <c r="Y62" i="1"/>
  <c r="Y33" i="11" s="1"/>
  <c r="Z62" i="1"/>
  <c r="Z33" i="11" s="1"/>
  <c r="AA62" i="1"/>
  <c r="AA33" i="11" s="1"/>
  <c r="AB62" i="1"/>
  <c r="AB33" i="11" s="1"/>
  <c r="AC62" i="1"/>
  <c r="AC33" i="11" s="1"/>
  <c r="AD62" i="1"/>
  <c r="AD33" i="11" s="1"/>
  <c r="E63" i="1"/>
  <c r="E34" i="11" s="1"/>
  <c r="F63" i="1"/>
  <c r="F34" i="11" s="1"/>
  <c r="G63" i="1"/>
  <c r="G34" i="11" s="1"/>
  <c r="H63" i="1"/>
  <c r="H34" i="11" s="1"/>
  <c r="I63" i="1"/>
  <c r="J63" i="1"/>
  <c r="J34" i="11" s="1"/>
  <c r="K63" i="1"/>
  <c r="K34" i="11" s="1"/>
  <c r="L63" i="1"/>
  <c r="L34" i="11" s="1"/>
  <c r="M63" i="1"/>
  <c r="N63" i="1"/>
  <c r="N34" i="11" s="1"/>
  <c r="O63" i="1"/>
  <c r="O34" i="11" s="1"/>
  <c r="P63" i="1"/>
  <c r="P34" i="11" s="1"/>
  <c r="Q63" i="1"/>
  <c r="Q34" i="11" s="1"/>
  <c r="R63" i="1"/>
  <c r="R34" i="11" s="1"/>
  <c r="S63" i="1"/>
  <c r="S34" i="11" s="1"/>
  <c r="T63" i="1"/>
  <c r="T34" i="11" s="1"/>
  <c r="U63" i="1"/>
  <c r="U34" i="11" s="1"/>
  <c r="V63" i="1"/>
  <c r="V34" i="11" s="1"/>
  <c r="W63" i="1"/>
  <c r="W34" i="11" s="1"/>
  <c r="X63" i="1"/>
  <c r="X34" i="11" s="1"/>
  <c r="Y63" i="1"/>
  <c r="Y34" i="11" s="1"/>
  <c r="Z63" i="1"/>
  <c r="Z34" i="11" s="1"/>
  <c r="AA63" i="1"/>
  <c r="AA34" i="11" s="1"/>
  <c r="AB63" i="1"/>
  <c r="AB34" i="11" s="1"/>
  <c r="AC63" i="1"/>
  <c r="AC34" i="11" s="1"/>
  <c r="AD63" i="1"/>
  <c r="AD34" i="11" s="1"/>
  <c r="E64" i="1"/>
  <c r="F64" i="1"/>
  <c r="F35" i="11" s="1"/>
  <c r="G64" i="1"/>
  <c r="G35" i="11" s="1"/>
  <c r="H64" i="1"/>
  <c r="H35" i="11" s="1"/>
  <c r="I64" i="1"/>
  <c r="J64" i="1"/>
  <c r="J35" i="11" s="1"/>
  <c r="K64" i="1"/>
  <c r="K35" i="11" s="1"/>
  <c r="L64" i="1"/>
  <c r="L35" i="11" s="1"/>
  <c r="M64" i="1"/>
  <c r="M35" i="11" s="1"/>
  <c r="N64" i="1"/>
  <c r="N35" i="11" s="1"/>
  <c r="O64" i="1"/>
  <c r="O35" i="11" s="1"/>
  <c r="P64" i="1"/>
  <c r="P35" i="11" s="1"/>
  <c r="Q64" i="1"/>
  <c r="Q35" i="11" s="1"/>
  <c r="R64" i="1"/>
  <c r="R35" i="11" s="1"/>
  <c r="S64" i="1"/>
  <c r="T64" i="1"/>
  <c r="T35" i="11" s="1"/>
  <c r="U64" i="1"/>
  <c r="V64" i="1"/>
  <c r="W64" i="1"/>
  <c r="X64" i="1"/>
  <c r="Y64" i="1"/>
  <c r="Z64" i="1"/>
  <c r="AA64" i="1"/>
  <c r="AB64" i="1"/>
  <c r="AC64" i="1"/>
  <c r="AD64" i="1"/>
  <c r="E65" i="1"/>
  <c r="F65" i="1"/>
  <c r="F36" i="11" s="1"/>
  <c r="G65" i="1"/>
  <c r="G36" i="11" s="1"/>
  <c r="H65" i="1"/>
  <c r="H36" i="11" s="1"/>
  <c r="I65" i="1"/>
  <c r="J65" i="1"/>
  <c r="K65" i="1"/>
  <c r="K36" i="11" s="1"/>
  <c r="L65" i="1"/>
  <c r="L36" i="11" s="1"/>
  <c r="M65" i="1"/>
  <c r="M36" i="11" s="1"/>
  <c r="N65" i="1"/>
  <c r="N36" i="11" s="1"/>
  <c r="O65" i="1"/>
  <c r="O36" i="11" s="1"/>
  <c r="P65" i="1"/>
  <c r="P36" i="11" s="1"/>
  <c r="Q65" i="1"/>
  <c r="Q36" i="11" s="1"/>
  <c r="R65" i="1"/>
  <c r="R36" i="11" s="1"/>
  <c r="S65" i="1"/>
  <c r="T65" i="1"/>
  <c r="T36" i="11" s="1"/>
  <c r="U65" i="1"/>
  <c r="V65" i="1"/>
  <c r="W65" i="1"/>
  <c r="W36" i="11" s="1"/>
  <c r="X65" i="1"/>
  <c r="X36" i="11" s="1"/>
  <c r="Y65" i="1"/>
  <c r="Y36" i="11" s="1"/>
  <c r="Z65" i="1"/>
  <c r="Z36" i="11" s="1"/>
  <c r="AA65" i="1"/>
  <c r="AA36" i="11" s="1"/>
  <c r="AB65" i="1"/>
  <c r="AB36" i="11" s="1"/>
  <c r="AC65" i="1"/>
  <c r="AC36" i="11" s="1"/>
  <c r="AD65" i="1"/>
  <c r="AD36" i="11" s="1"/>
  <c r="E66" i="1"/>
  <c r="E37" i="11" s="1"/>
  <c r="F66" i="1"/>
  <c r="F37" i="11" s="1"/>
  <c r="G66" i="1"/>
  <c r="G37" i="11" s="1"/>
  <c r="H66" i="1"/>
  <c r="H37" i="11" s="1"/>
  <c r="I66" i="1"/>
  <c r="J66" i="1"/>
  <c r="J37" i="11" s="1"/>
  <c r="K66" i="1"/>
  <c r="K37" i="11" s="1"/>
  <c r="L66" i="1"/>
  <c r="L37" i="11" s="1"/>
  <c r="M66" i="1"/>
  <c r="M37" i="11" s="1"/>
  <c r="N66" i="1"/>
  <c r="N37" i="11" s="1"/>
  <c r="O66" i="1"/>
  <c r="O37" i="11" s="1"/>
  <c r="P66" i="1"/>
  <c r="P37" i="11" s="1"/>
  <c r="Q66" i="1"/>
  <c r="Q37" i="11" s="1"/>
  <c r="R66" i="1"/>
  <c r="R37" i="11" s="1"/>
  <c r="S66" i="1"/>
  <c r="S37" i="11" s="1"/>
  <c r="T66" i="1"/>
  <c r="T37" i="11" s="1"/>
  <c r="U66" i="1"/>
  <c r="U37" i="11" s="1"/>
  <c r="V66" i="1"/>
  <c r="W66" i="1"/>
  <c r="W37" i="11" s="1"/>
  <c r="X66" i="1"/>
  <c r="X37" i="11" s="1"/>
  <c r="Y66" i="1"/>
  <c r="Y37" i="11" s="1"/>
  <c r="Z66" i="1"/>
  <c r="Z37" i="11" s="1"/>
  <c r="AA66" i="1"/>
  <c r="AA37" i="11" s="1"/>
  <c r="AB66" i="1"/>
  <c r="AB37" i="11" s="1"/>
  <c r="AC66" i="1"/>
  <c r="AC37" i="11" s="1"/>
  <c r="AD66" i="1"/>
  <c r="AD37" i="11" s="1"/>
  <c r="E67" i="1"/>
  <c r="F67" i="1"/>
  <c r="F38" i="11" s="1"/>
  <c r="G67" i="1"/>
  <c r="G38" i="11" s="1"/>
  <c r="H67" i="1"/>
  <c r="H38" i="11" s="1"/>
  <c r="I67" i="1"/>
  <c r="I38" i="11" s="1"/>
  <c r="J67" i="1"/>
  <c r="J38" i="11" s="1"/>
  <c r="K67" i="1"/>
  <c r="K38" i="11" s="1"/>
  <c r="L67" i="1"/>
  <c r="L38" i="11" s="1"/>
  <c r="M67" i="1"/>
  <c r="M38" i="11" s="1"/>
  <c r="N67" i="1"/>
  <c r="N38" i="11" s="1"/>
  <c r="O67" i="1"/>
  <c r="O38" i="11" s="1"/>
  <c r="P67" i="1"/>
  <c r="P38" i="11" s="1"/>
  <c r="Q67" i="1"/>
  <c r="Q38" i="11" s="1"/>
  <c r="R67" i="1"/>
  <c r="R38" i="11" s="1"/>
  <c r="S67" i="1"/>
  <c r="T67" i="1"/>
  <c r="T38" i="11" s="1"/>
  <c r="U67" i="1"/>
  <c r="V67" i="1"/>
  <c r="V38" i="11" s="1"/>
  <c r="W67" i="1"/>
  <c r="W38" i="11" s="1"/>
  <c r="X67" i="1"/>
  <c r="X38" i="11" s="1"/>
  <c r="Y67" i="1"/>
  <c r="Y38" i="11" s="1"/>
  <c r="Z67" i="1"/>
  <c r="Z38" i="11" s="1"/>
  <c r="AA67" i="1"/>
  <c r="AA38" i="11" s="1"/>
  <c r="AB67" i="1"/>
  <c r="AB38" i="11" s="1"/>
  <c r="AC67" i="1"/>
  <c r="AC38" i="11" s="1"/>
  <c r="AD67" i="1"/>
  <c r="AD38" i="11" s="1"/>
  <c r="F37" i="1"/>
  <c r="F8" i="11" s="1"/>
  <c r="G37" i="1"/>
  <c r="G8" i="11" s="1"/>
  <c r="H37" i="1"/>
  <c r="H8" i="11" s="1"/>
  <c r="I37" i="1"/>
  <c r="J37" i="1"/>
  <c r="J8" i="11" s="1"/>
  <c r="K37" i="1"/>
  <c r="K8" i="11" s="1"/>
  <c r="L37" i="1"/>
  <c r="L8" i="11" s="1"/>
  <c r="M37" i="1"/>
  <c r="N37" i="1"/>
  <c r="N8" i="11" s="1"/>
  <c r="O37" i="1"/>
  <c r="O8" i="11" s="1"/>
  <c r="P37" i="1"/>
  <c r="P8" i="11" s="1"/>
  <c r="Q37" i="1"/>
  <c r="Q8" i="11" s="1"/>
  <c r="R37" i="1"/>
  <c r="R8" i="11" s="1"/>
  <c r="S37" i="1"/>
  <c r="S8" i="11" s="1"/>
  <c r="T37" i="1"/>
  <c r="T8" i="11" s="1"/>
  <c r="U37" i="1"/>
  <c r="V37" i="1"/>
  <c r="W37" i="1"/>
  <c r="X37" i="1"/>
  <c r="Y37" i="1"/>
  <c r="Z37" i="1"/>
  <c r="AA37" i="1"/>
  <c r="AB37" i="1"/>
  <c r="AC37" i="1"/>
  <c r="AD37" i="1"/>
  <c r="E28" i="10"/>
  <c r="E28" i="12" s="1"/>
  <c r="F28" i="10"/>
  <c r="F28" i="12" s="1"/>
  <c r="G28" i="10"/>
  <c r="G28" i="12" s="1"/>
  <c r="H28" i="10"/>
  <c r="I28" i="10"/>
  <c r="I28" i="12" s="1"/>
  <c r="J28" i="10"/>
  <c r="J28" i="12" s="1"/>
  <c r="K28" i="10"/>
  <c r="K28" i="12" s="1"/>
  <c r="L28" i="10"/>
  <c r="L28" i="12" s="1"/>
  <c r="M28" i="10"/>
  <c r="M28" i="12" s="1"/>
  <c r="N28" i="10"/>
  <c r="N28" i="12" s="1"/>
  <c r="O28" i="10"/>
  <c r="P28" i="10"/>
  <c r="P28" i="12" s="1"/>
  <c r="Q28" i="10"/>
  <c r="Q28" i="12" s="1"/>
  <c r="R28" i="10"/>
  <c r="R28" i="12" s="1"/>
  <c r="S28" i="10"/>
  <c r="T28" i="10"/>
  <c r="U28" i="10"/>
  <c r="U28" i="12" s="1"/>
  <c r="V28" i="10"/>
  <c r="V28" i="12" s="1"/>
  <c r="W28" i="10"/>
  <c r="X28" i="10"/>
  <c r="Y28" i="10"/>
  <c r="Y28" i="12" s="1"/>
  <c r="Z28" i="10"/>
  <c r="Z28" i="12" s="1"/>
  <c r="AA28" i="10"/>
  <c r="AB28" i="10"/>
  <c r="AB28" i="12" s="1"/>
  <c r="AC28" i="10"/>
  <c r="AD28" i="10"/>
  <c r="E29" i="10"/>
  <c r="E29" i="12" s="1"/>
  <c r="F29" i="10"/>
  <c r="F29" i="12" s="1"/>
  <c r="G29" i="10"/>
  <c r="G29" i="12" s="1"/>
  <c r="H29" i="10"/>
  <c r="H29" i="12" s="1"/>
  <c r="I29" i="10"/>
  <c r="I29" i="12" s="1"/>
  <c r="J29" i="10"/>
  <c r="J29" i="12" s="1"/>
  <c r="K29" i="10"/>
  <c r="K29" i="12" s="1"/>
  <c r="L29" i="10"/>
  <c r="L29" i="12" s="1"/>
  <c r="M29" i="10"/>
  <c r="M29" i="12" s="1"/>
  <c r="N29" i="10"/>
  <c r="N29" i="12" s="1"/>
  <c r="O29" i="10"/>
  <c r="P29" i="10"/>
  <c r="P29" i="12" s="1"/>
  <c r="Q29" i="10"/>
  <c r="Q29" i="12" s="1"/>
  <c r="R29" i="10"/>
  <c r="R29" i="12" s="1"/>
  <c r="S29" i="10"/>
  <c r="T29" i="10"/>
  <c r="U29" i="10"/>
  <c r="U29" i="12" s="1"/>
  <c r="V29" i="10"/>
  <c r="V29" i="12" s="1"/>
  <c r="W29" i="10"/>
  <c r="X29" i="10"/>
  <c r="X29" i="12" s="1"/>
  <c r="Y29" i="10"/>
  <c r="Y29" i="12" s="1"/>
  <c r="Z29" i="10"/>
  <c r="Z29" i="12" s="1"/>
  <c r="AA29" i="10"/>
  <c r="AB29" i="10"/>
  <c r="AB29" i="12" s="1"/>
  <c r="AC29" i="10"/>
  <c r="AD29" i="10"/>
  <c r="E30" i="10"/>
  <c r="E30" i="12" s="1"/>
  <c r="F30" i="10"/>
  <c r="F30" i="12" s="1"/>
  <c r="G30" i="10"/>
  <c r="G30" i="12" s="1"/>
  <c r="H30" i="10"/>
  <c r="I30" i="10"/>
  <c r="J30" i="10"/>
  <c r="J30" i="12" s="1"/>
  <c r="K30" i="10"/>
  <c r="K30" i="12" s="1"/>
  <c r="L30" i="10"/>
  <c r="L30" i="12" s="1"/>
  <c r="M30" i="10"/>
  <c r="M30" i="12" s="1"/>
  <c r="N30" i="10"/>
  <c r="O30" i="10"/>
  <c r="P30" i="10"/>
  <c r="P30" i="12" s="1"/>
  <c r="Q30" i="10"/>
  <c r="Q30" i="12" s="1"/>
  <c r="R30" i="10"/>
  <c r="R30" i="12" s="1"/>
  <c r="S30" i="10"/>
  <c r="T30" i="10"/>
  <c r="T30" i="12" s="1"/>
  <c r="U30" i="10"/>
  <c r="V30" i="10"/>
  <c r="V30" i="12" s="1"/>
  <c r="W30" i="10"/>
  <c r="W30" i="12" s="1"/>
  <c r="X30" i="10"/>
  <c r="X30" i="12" s="1"/>
  <c r="Y30" i="10"/>
  <c r="Y30" i="12" s="1"/>
  <c r="Z30" i="10"/>
  <c r="Z30" i="12" s="1"/>
  <c r="AA30" i="10"/>
  <c r="AA30" i="12" s="1"/>
  <c r="AB30" i="10"/>
  <c r="AB30" i="12" s="1"/>
  <c r="AC30" i="10"/>
  <c r="AD30" i="10"/>
  <c r="AD30" i="12" s="1"/>
  <c r="E31" i="10"/>
  <c r="E31" i="12" s="1"/>
  <c r="F31" i="10"/>
  <c r="G31" i="10"/>
  <c r="G31" i="12" s="1"/>
  <c r="H31" i="10"/>
  <c r="H31" i="12" s="1"/>
  <c r="I31" i="10"/>
  <c r="I31" i="12" s="1"/>
  <c r="J31" i="10"/>
  <c r="J31" i="12" s="1"/>
  <c r="K31" i="10"/>
  <c r="K31" i="12" s="1"/>
  <c r="L31" i="10"/>
  <c r="L31" i="12" s="1"/>
  <c r="M31" i="10"/>
  <c r="M31" i="12" s="1"/>
  <c r="N31" i="10"/>
  <c r="O31" i="10"/>
  <c r="O31" i="12" s="1"/>
  <c r="P31" i="10"/>
  <c r="P31" i="12" s="1"/>
  <c r="Q31" i="10"/>
  <c r="Q31" i="12" s="1"/>
  <c r="R31" i="10"/>
  <c r="R31" i="12" s="1"/>
  <c r="S31" i="10"/>
  <c r="S31" i="12" s="1"/>
  <c r="T31" i="10"/>
  <c r="T31" i="12" s="1"/>
  <c r="U31" i="10"/>
  <c r="V31" i="10"/>
  <c r="V31" i="12" s="1"/>
  <c r="W31" i="10"/>
  <c r="W31" i="12" s="1"/>
  <c r="X31" i="10"/>
  <c r="X31" i="12" s="1"/>
  <c r="Y31" i="10"/>
  <c r="Y31" i="12" s="1"/>
  <c r="Z31" i="10"/>
  <c r="Z31" i="12" s="1"/>
  <c r="AA31" i="10"/>
  <c r="AA31" i="12" s="1"/>
  <c r="AB31" i="10"/>
  <c r="AB31" i="12" s="1"/>
  <c r="AC31" i="10"/>
  <c r="AC31" i="12" s="1"/>
  <c r="AD31" i="10"/>
  <c r="AD31" i="12" s="1"/>
  <c r="E32" i="10"/>
  <c r="E32" i="12" s="1"/>
  <c r="F32" i="10"/>
  <c r="F32" i="12" s="1"/>
  <c r="G32" i="10"/>
  <c r="G32" i="12" s="1"/>
  <c r="H32" i="10"/>
  <c r="H32" i="12" s="1"/>
  <c r="I32" i="10"/>
  <c r="I32" i="12" s="1"/>
  <c r="J32" i="10"/>
  <c r="J32" i="12" s="1"/>
  <c r="K32" i="10"/>
  <c r="K32" i="12" s="1"/>
  <c r="L32" i="10"/>
  <c r="L32" i="12" s="1"/>
  <c r="M32" i="10"/>
  <c r="M32" i="12" s="1"/>
  <c r="N32" i="10"/>
  <c r="N32" i="12" s="1"/>
  <c r="O32" i="10"/>
  <c r="O32" i="12" s="1"/>
  <c r="P32" i="10"/>
  <c r="P32" i="12" s="1"/>
  <c r="Q32" i="10"/>
  <c r="Q32" i="12" s="1"/>
  <c r="R32" i="10"/>
  <c r="R32" i="12" s="1"/>
  <c r="S32" i="10"/>
  <c r="S32" i="12" s="1"/>
  <c r="T32" i="10"/>
  <c r="T32" i="12" s="1"/>
  <c r="U32" i="10"/>
  <c r="U32" i="12" s="1"/>
  <c r="V32" i="10"/>
  <c r="V32" i="12" s="1"/>
  <c r="W32" i="10"/>
  <c r="W32" i="12" s="1"/>
  <c r="X32" i="10"/>
  <c r="X32" i="12" s="1"/>
  <c r="Y32" i="10"/>
  <c r="Y32" i="12" s="1"/>
  <c r="Z32" i="10"/>
  <c r="Z32" i="12" s="1"/>
  <c r="AA32" i="10"/>
  <c r="AA32" i="12" s="1"/>
  <c r="AB32" i="10"/>
  <c r="AB32" i="12" s="1"/>
  <c r="AC32" i="10"/>
  <c r="AC32" i="12" s="1"/>
  <c r="AD32" i="10"/>
  <c r="AD32" i="12" s="1"/>
  <c r="E33" i="10"/>
  <c r="E33" i="12" s="1"/>
  <c r="F33" i="10"/>
  <c r="F33" i="12" s="1"/>
  <c r="G33" i="10"/>
  <c r="G33" i="12" s="1"/>
  <c r="H33" i="10"/>
  <c r="H33" i="12" s="1"/>
  <c r="I33" i="10"/>
  <c r="I33" i="12" s="1"/>
  <c r="J33" i="10"/>
  <c r="K33" i="10"/>
  <c r="K33" i="12" s="1"/>
  <c r="L33" i="10"/>
  <c r="M33" i="10"/>
  <c r="N33" i="10"/>
  <c r="N33" i="12" s="1"/>
  <c r="O33" i="10"/>
  <c r="O33" i="12" s="1"/>
  <c r="P33" i="10"/>
  <c r="P33" i="12" s="1"/>
  <c r="Q33" i="10"/>
  <c r="R33" i="10"/>
  <c r="R33" i="12" s="1"/>
  <c r="S33" i="10"/>
  <c r="S33" i="12" s="1"/>
  <c r="T33" i="10"/>
  <c r="T33" i="12" s="1"/>
  <c r="U33" i="10"/>
  <c r="V33" i="10"/>
  <c r="V33" i="12" s="1"/>
  <c r="W33" i="10"/>
  <c r="W33" i="12" s="1"/>
  <c r="X33" i="10"/>
  <c r="Y33" i="10"/>
  <c r="Y33" i="12" s="1"/>
  <c r="Z33" i="10"/>
  <c r="Z33" i="12" s="1"/>
  <c r="AA33" i="10"/>
  <c r="AA33" i="12" s="1"/>
  <c r="AB33" i="10"/>
  <c r="AB33" i="12" s="1"/>
  <c r="AC33" i="10"/>
  <c r="AC33" i="12" s="1"/>
  <c r="AD33" i="10"/>
  <c r="AD33" i="12" s="1"/>
  <c r="E34" i="10"/>
  <c r="E34" i="12" s="1"/>
  <c r="F34" i="10"/>
  <c r="F34" i="12" s="1"/>
  <c r="G34" i="10"/>
  <c r="H34" i="10"/>
  <c r="H34" i="12" s="1"/>
  <c r="I34" i="10"/>
  <c r="I34" i="12" s="1"/>
  <c r="J34" i="10"/>
  <c r="J34" i="12" s="1"/>
  <c r="K34" i="10"/>
  <c r="K34" i="12" s="1"/>
  <c r="L34" i="10"/>
  <c r="L34" i="12" s="1"/>
  <c r="M34" i="10"/>
  <c r="M34" i="12" s="1"/>
  <c r="N34" i="10"/>
  <c r="N34" i="12" s="1"/>
  <c r="O34" i="10"/>
  <c r="O34" i="12" s="1"/>
  <c r="P34" i="10"/>
  <c r="P34" i="12" s="1"/>
  <c r="Q34" i="10"/>
  <c r="R34" i="10"/>
  <c r="S34" i="10"/>
  <c r="S34" i="12" s="1"/>
  <c r="T34" i="10"/>
  <c r="T34" i="12" s="1"/>
  <c r="U34" i="10"/>
  <c r="U34" i="12" s="1"/>
  <c r="V34" i="10"/>
  <c r="V34" i="12" s="1"/>
  <c r="W34" i="10"/>
  <c r="W34" i="12" s="1"/>
  <c r="X34" i="10"/>
  <c r="X34" i="12" s="1"/>
  <c r="Y34" i="10"/>
  <c r="Y34" i="12" s="1"/>
  <c r="Z34" i="10"/>
  <c r="Z34" i="12" s="1"/>
  <c r="AA34" i="10"/>
  <c r="AA34" i="12" s="1"/>
  <c r="AB34" i="10"/>
  <c r="AB34" i="12" s="1"/>
  <c r="AC34" i="10"/>
  <c r="AC34" i="12" s="1"/>
  <c r="AD34" i="10"/>
  <c r="AD34" i="12" s="1"/>
  <c r="E35" i="10"/>
  <c r="F35" i="10"/>
  <c r="F35" i="12" s="1"/>
  <c r="G35" i="10"/>
  <c r="H35" i="10"/>
  <c r="H35" i="12" s="1"/>
  <c r="I35" i="10"/>
  <c r="I35" i="12" s="1"/>
  <c r="J35" i="10"/>
  <c r="J35" i="12" s="1"/>
  <c r="K35" i="10"/>
  <c r="K35" i="12" s="1"/>
  <c r="L35" i="10"/>
  <c r="L35" i="12" s="1"/>
  <c r="M35" i="10"/>
  <c r="M35" i="12" s="1"/>
  <c r="N35" i="10"/>
  <c r="N35" i="12" s="1"/>
  <c r="O35" i="10"/>
  <c r="O35" i="12" s="1"/>
  <c r="P35" i="10"/>
  <c r="P35" i="12" s="1"/>
  <c r="Q35" i="10"/>
  <c r="R35" i="10"/>
  <c r="S35" i="10"/>
  <c r="S35" i="12" s="1"/>
  <c r="T35" i="10"/>
  <c r="T35" i="12" s="1"/>
  <c r="U35" i="10"/>
  <c r="U35" i="12" s="1"/>
  <c r="V35" i="10"/>
  <c r="V35" i="12" s="1"/>
  <c r="W35" i="10"/>
  <c r="W35" i="12" s="1"/>
  <c r="X35" i="10"/>
  <c r="Y35" i="10"/>
  <c r="Y35" i="12" s="1"/>
  <c r="Z35" i="10"/>
  <c r="Z35" i="12" s="1"/>
  <c r="AA35" i="10"/>
  <c r="AA35" i="12" s="1"/>
  <c r="AB35" i="10"/>
  <c r="AB35" i="12" s="1"/>
  <c r="AC35" i="10"/>
  <c r="AC35" i="12" s="1"/>
  <c r="AD35" i="10"/>
  <c r="AD35" i="12" s="1"/>
  <c r="F27" i="10"/>
  <c r="F27" i="12" s="1"/>
  <c r="G27" i="10"/>
  <c r="G27" i="12" s="1"/>
  <c r="H27" i="10"/>
  <c r="I27" i="10"/>
  <c r="J27" i="10"/>
  <c r="J27" i="12" s="1"/>
  <c r="K27" i="10"/>
  <c r="K27" i="12" s="1"/>
  <c r="L27" i="10"/>
  <c r="M27" i="10"/>
  <c r="M27" i="12" s="1"/>
  <c r="N27" i="10"/>
  <c r="N27" i="12" s="1"/>
  <c r="O27" i="10"/>
  <c r="P27" i="10"/>
  <c r="P27" i="12" s="1"/>
  <c r="Q27" i="10"/>
  <c r="Q27" i="12" s="1"/>
  <c r="R27" i="10"/>
  <c r="R27" i="12" s="1"/>
  <c r="S27" i="10"/>
  <c r="T27" i="10"/>
  <c r="U27" i="10"/>
  <c r="V27" i="10"/>
  <c r="V27" i="12" s="1"/>
  <c r="W27" i="10"/>
  <c r="X27" i="10"/>
  <c r="X27" i="12" s="1"/>
  <c r="Y27" i="10"/>
  <c r="Y27" i="12" s="1"/>
  <c r="Z27" i="10"/>
  <c r="Z27" i="12" s="1"/>
  <c r="AA27" i="10"/>
  <c r="AB27" i="10"/>
  <c r="AB27" i="12" s="1"/>
  <c r="AC27" i="10"/>
  <c r="AD27" i="10"/>
  <c r="E38" i="10"/>
  <c r="F38" i="10"/>
  <c r="G38" i="10"/>
  <c r="G38" i="12" s="1"/>
  <c r="H38" i="10"/>
  <c r="H38" i="12" s="1"/>
  <c r="I38" i="10"/>
  <c r="J38" i="10"/>
  <c r="K38" i="10"/>
  <c r="K38" i="13" s="1"/>
  <c r="L38" i="10"/>
  <c r="M38" i="10"/>
  <c r="N38" i="10"/>
  <c r="O38" i="10"/>
  <c r="P38" i="10"/>
  <c r="Q38" i="10"/>
  <c r="Q38" i="13" s="1"/>
  <c r="R38" i="10"/>
  <c r="R38" i="13" s="1"/>
  <c r="S38" i="10"/>
  <c r="T38" i="10"/>
  <c r="T38" i="12" s="1"/>
  <c r="U38" i="10"/>
  <c r="V38" i="10"/>
  <c r="W38" i="10"/>
  <c r="X38" i="10"/>
  <c r="Y38" i="10"/>
  <c r="Z38" i="10"/>
  <c r="AA38" i="10"/>
  <c r="AB38" i="10"/>
  <c r="AC38" i="10"/>
  <c r="AD38" i="10"/>
  <c r="E39" i="10"/>
  <c r="F39" i="10"/>
  <c r="F39" i="13" s="1"/>
  <c r="G39" i="10"/>
  <c r="H39" i="10"/>
  <c r="H39" i="12" s="1"/>
  <c r="I39" i="10"/>
  <c r="J39" i="10"/>
  <c r="J39" i="13" s="1"/>
  <c r="K39" i="10"/>
  <c r="L39" i="10"/>
  <c r="M39" i="10"/>
  <c r="M39" i="12" s="1"/>
  <c r="N39" i="10"/>
  <c r="N39" i="13" s="1"/>
  <c r="O39" i="10"/>
  <c r="O39" i="13" s="1"/>
  <c r="P39" i="10"/>
  <c r="P39" i="13" s="1"/>
  <c r="Q39" i="10"/>
  <c r="R39" i="10"/>
  <c r="R39" i="13" s="1"/>
  <c r="S39" i="10"/>
  <c r="T39" i="10"/>
  <c r="U39" i="10"/>
  <c r="V39" i="10"/>
  <c r="W39" i="10"/>
  <c r="W39" i="12" s="1"/>
  <c r="X39" i="10"/>
  <c r="X39" i="13" s="1"/>
  <c r="Y39" i="10"/>
  <c r="Y39" i="12" s="1"/>
  <c r="Z39" i="10"/>
  <c r="AA39" i="10"/>
  <c r="AB39" i="10"/>
  <c r="AC39" i="10"/>
  <c r="AD39" i="10"/>
  <c r="E40" i="10"/>
  <c r="F40" i="10"/>
  <c r="G40" i="10"/>
  <c r="G40" i="12" s="1"/>
  <c r="H40" i="10"/>
  <c r="H40" i="12" s="1"/>
  <c r="I40" i="10"/>
  <c r="J40" i="10"/>
  <c r="K40" i="10"/>
  <c r="K40" i="12" s="1"/>
  <c r="L40" i="10"/>
  <c r="L40" i="12" s="1"/>
  <c r="M40" i="10"/>
  <c r="M40" i="12" s="1"/>
  <c r="N40" i="10"/>
  <c r="N40" i="13" s="1"/>
  <c r="O40" i="10"/>
  <c r="O40" i="13" s="1"/>
  <c r="P40" i="10"/>
  <c r="P40" i="13" s="1"/>
  <c r="Q40" i="10"/>
  <c r="R40" i="10"/>
  <c r="R40" i="13" s="1"/>
  <c r="S40" i="10"/>
  <c r="T40" i="10"/>
  <c r="T40" i="13" s="1"/>
  <c r="U40" i="10"/>
  <c r="U40" i="13" s="1"/>
  <c r="V40" i="10"/>
  <c r="W40" i="10"/>
  <c r="W40" i="13" s="1"/>
  <c r="X40" i="10"/>
  <c r="X40" i="13" s="1"/>
  <c r="Y40" i="10"/>
  <c r="Z40" i="10"/>
  <c r="AA40" i="10"/>
  <c r="AB40" i="10"/>
  <c r="AC40" i="10"/>
  <c r="AD40" i="10"/>
  <c r="AD40" i="12" s="1"/>
  <c r="E41" i="10"/>
  <c r="F41" i="10"/>
  <c r="G41" i="10"/>
  <c r="H41" i="10"/>
  <c r="H41" i="12" s="1"/>
  <c r="I41" i="10"/>
  <c r="J41" i="10"/>
  <c r="K41" i="10"/>
  <c r="K41" i="12" s="1"/>
  <c r="L41" i="10"/>
  <c r="M41" i="10"/>
  <c r="N41" i="10"/>
  <c r="O41" i="10"/>
  <c r="P41" i="10"/>
  <c r="P41" i="13" s="1"/>
  <c r="Q41" i="10"/>
  <c r="Q41" i="12" s="1"/>
  <c r="R41" i="10"/>
  <c r="R41" i="13" s="1"/>
  <c r="S41" i="10"/>
  <c r="S41" i="13" s="1"/>
  <c r="T41" i="10"/>
  <c r="T41" i="12" s="1"/>
  <c r="U41" i="10"/>
  <c r="V41" i="10"/>
  <c r="W41" i="10"/>
  <c r="X41" i="10"/>
  <c r="Y41" i="10"/>
  <c r="Z41" i="10"/>
  <c r="AA41" i="10"/>
  <c r="AB41" i="10"/>
  <c r="AC41" i="10"/>
  <c r="AD41" i="10"/>
  <c r="E42" i="10"/>
  <c r="F42" i="10"/>
  <c r="G42" i="10"/>
  <c r="H42" i="10"/>
  <c r="H42" i="13" s="1"/>
  <c r="I42" i="10"/>
  <c r="I42" i="13" s="1"/>
  <c r="J42" i="10"/>
  <c r="J42" i="12" s="1"/>
  <c r="K42" i="10"/>
  <c r="L42" i="10"/>
  <c r="L42" i="12" s="1"/>
  <c r="M42" i="10"/>
  <c r="N42" i="10"/>
  <c r="O42" i="10"/>
  <c r="P42" i="10"/>
  <c r="P42" i="13" s="1"/>
  <c r="Q42" i="10"/>
  <c r="Q42" i="12" s="1"/>
  <c r="R42" i="10"/>
  <c r="R42" i="13" s="1"/>
  <c r="S42" i="10"/>
  <c r="S42" i="13" s="1"/>
  <c r="T42" i="10"/>
  <c r="T42" i="13" s="1"/>
  <c r="U42" i="10"/>
  <c r="V42" i="10"/>
  <c r="W42" i="10"/>
  <c r="X42" i="10"/>
  <c r="Y42" i="10"/>
  <c r="Y42" i="13" s="1"/>
  <c r="Z42" i="10"/>
  <c r="Z42" i="12" s="1"/>
  <c r="AA42" i="10"/>
  <c r="AA42" i="13" s="1"/>
  <c r="AB42" i="10"/>
  <c r="AC42" i="10"/>
  <c r="AD42" i="10"/>
  <c r="AD42" i="13" s="1"/>
  <c r="E43" i="10"/>
  <c r="F43" i="10"/>
  <c r="F43" i="13" s="1"/>
  <c r="G43" i="10"/>
  <c r="G43" i="13" s="1"/>
  <c r="H43" i="10"/>
  <c r="H43" i="12" s="1"/>
  <c r="I43" i="10"/>
  <c r="I43" i="13" s="1"/>
  <c r="J43" i="10"/>
  <c r="J43" i="12" s="1"/>
  <c r="K43" i="10"/>
  <c r="L43" i="10"/>
  <c r="M43" i="10"/>
  <c r="N43" i="10"/>
  <c r="O43" i="10"/>
  <c r="O43" i="13" s="1"/>
  <c r="P43" i="10"/>
  <c r="P43" i="13" s="1"/>
  <c r="Q43" i="10"/>
  <c r="R43" i="10"/>
  <c r="S43" i="10"/>
  <c r="T43" i="10"/>
  <c r="U43" i="10"/>
  <c r="V43" i="10"/>
  <c r="V43" i="12" s="1"/>
  <c r="W43" i="10"/>
  <c r="W43" i="13" s="1"/>
  <c r="X43" i="10"/>
  <c r="Y43" i="10"/>
  <c r="Z43" i="10"/>
  <c r="Z43" i="13" s="1"/>
  <c r="AA43" i="10"/>
  <c r="AB43" i="10"/>
  <c r="AC43" i="10"/>
  <c r="AC43" i="12" s="1"/>
  <c r="AD43" i="10"/>
  <c r="AD43" i="13" s="1"/>
  <c r="E44" i="10"/>
  <c r="E44" i="13" s="1"/>
  <c r="F44" i="10"/>
  <c r="F44" i="13" s="1"/>
  <c r="G44" i="10"/>
  <c r="G44" i="12" s="1"/>
  <c r="H44" i="10"/>
  <c r="H44" i="12" s="1"/>
  <c r="I44" i="10"/>
  <c r="J44" i="10"/>
  <c r="J44" i="12" s="1"/>
  <c r="K44" i="10"/>
  <c r="K44" i="12" s="1"/>
  <c r="L44" i="10"/>
  <c r="L44" i="13" s="1"/>
  <c r="M44" i="10"/>
  <c r="M44" i="13" s="1"/>
  <c r="N44" i="10"/>
  <c r="N44" i="13" s="1"/>
  <c r="O44" i="10"/>
  <c r="P44" i="10"/>
  <c r="P44" i="12" s="1"/>
  <c r="Q44" i="10"/>
  <c r="R44" i="10"/>
  <c r="S44" i="10"/>
  <c r="S44" i="12" s="1"/>
  <c r="T44" i="10"/>
  <c r="U44" i="10"/>
  <c r="U44" i="12" s="1"/>
  <c r="V44" i="10"/>
  <c r="W44" i="10"/>
  <c r="X44" i="10"/>
  <c r="Y44" i="10"/>
  <c r="Z44" i="10"/>
  <c r="AA44" i="10"/>
  <c r="AB44" i="10"/>
  <c r="AB44" i="13" s="1"/>
  <c r="AC44" i="10"/>
  <c r="AC44" i="13" s="1"/>
  <c r="AD44" i="10"/>
  <c r="AD44" i="13" s="1"/>
  <c r="E45" i="10"/>
  <c r="E45" i="13" s="1"/>
  <c r="F45" i="10"/>
  <c r="F45" i="13" s="1"/>
  <c r="G45" i="10"/>
  <c r="G45" i="12" s="1"/>
  <c r="H45" i="10"/>
  <c r="I45" i="10"/>
  <c r="J45" i="10"/>
  <c r="J45" i="13" s="1"/>
  <c r="K45" i="10"/>
  <c r="K45" i="13" s="1"/>
  <c r="L45" i="10"/>
  <c r="L45" i="12" s="1"/>
  <c r="M45" i="10"/>
  <c r="M45" i="12" s="1"/>
  <c r="N45" i="10"/>
  <c r="O45" i="10"/>
  <c r="P45" i="10"/>
  <c r="P45" i="13" s="1"/>
  <c r="Q45" i="10"/>
  <c r="R45" i="10"/>
  <c r="R45" i="12" s="1"/>
  <c r="S45" i="10"/>
  <c r="S45" i="13" s="1"/>
  <c r="T45" i="10"/>
  <c r="T45" i="13" s="1"/>
  <c r="U45" i="10"/>
  <c r="V45" i="10"/>
  <c r="W45" i="10"/>
  <c r="X45" i="10"/>
  <c r="Y45" i="10"/>
  <c r="Z45" i="10"/>
  <c r="Z45" i="13" s="1"/>
  <c r="AA45" i="10"/>
  <c r="AA45" i="13" s="1"/>
  <c r="AB45" i="10"/>
  <c r="AC45" i="10"/>
  <c r="AC45" i="12" s="1"/>
  <c r="AD45" i="10"/>
  <c r="AD45" i="12" s="1"/>
  <c r="E46" i="10"/>
  <c r="F46" i="10"/>
  <c r="G46" i="10"/>
  <c r="G46" i="13" s="1"/>
  <c r="H46" i="10"/>
  <c r="H46" i="12" s="1"/>
  <c r="I46" i="10"/>
  <c r="J46" i="10"/>
  <c r="J46" i="12" s="1"/>
  <c r="K46" i="10"/>
  <c r="K46" i="12" s="1"/>
  <c r="L46" i="10"/>
  <c r="M46" i="10"/>
  <c r="M46" i="12" s="1"/>
  <c r="N46" i="10"/>
  <c r="N46" i="13" s="1"/>
  <c r="O46" i="10"/>
  <c r="P46" i="10"/>
  <c r="P46" i="13" s="1"/>
  <c r="Q46" i="10"/>
  <c r="Q46" i="12" s="1"/>
  <c r="R46" i="10"/>
  <c r="R46" i="12" s="1"/>
  <c r="S46" i="10"/>
  <c r="S46" i="12" s="1"/>
  <c r="T46" i="10"/>
  <c r="T46" i="12" s="1"/>
  <c r="U46" i="10"/>
  <c r="V46" i="10"/>
  <c r="W46" i="10"/>
  <c r="X46" i="10"/>
  <c r="X46" i="13" s="1"/>
  <c r="Y46" i="10"/>
  <c r="Y46" i="12" s="1"/>
  <c r="Z46" i="10"/>
  <c r="AA46" i="10"/>
  <c r="AA46" i="12" s="1"/>
  <c r="AB46" i="10"/>
  <c r="AC46" i="10"/>
  <c r="AC46" i="12" s="1"/>
  <c r="AD46" i="10"/>
  <c r="E47" i="10"/>
  <c r="F47" i="10"/>
  <c r="F47" i="13" s="1"/>
  <c r="G47" i="10"/>
  <c r="H47" i="10"/>
  <c r="H47" i="13" s="1"/>
  <c r="I47" i="10"/>
  <c r="J47" i="10"/>
  <c r="J47" i="12" s="1"/>
  <c r="K47" i="10"/>
  <c r="K47" i="12" s="1"/>
  <c r="L47" i="10"/>
  <c r="M47" i="10"/>
  <c r="M47" i="12" s="1"/>
  <c r="N47" i="10"/>
  <c r="N47" i="13" s="1"/>
  <c r="O47" i="10"/>
  <c r="O47" i="12" s="1"/>
  <c r="P47" i="10"/>
  <c r="P47" i="13" s="1"/>
  <c r="Q47" i="10"/>
  <c r="Q47" i="12" s="1"/>
  <c r="R47" i="10"/>
  <c r="R47" i="12" s="1"/>
  <c r="S47" i="10"/>
  <c r="T47" i="10"/>
  <c r="T47" i="12" s="1"/>
  <c r="U47" i="10"/>
  <c r="V47" i="10"/>
  <c r="W47" i="10"/>
  <c r="W47" i="13" s="1"/>
  <c r="X47" i="10"/>
  <c r="X47" i="12" s="1"/>
  <c r="Y47" i="10"/>
  <c r="Z47" i="10"/>
  <c r="AA47" i="10"/>
  <c r="AA47" i="12" s="1"/>
  <c r="AB47" i="10"/>
  <c r="AC47" i="10"/>
  <c r="AC47" i="12" s="1"/>
  <c r="AD47" i="10"/>
  <c r="AD47" i="12" s="1"/>
  <c r="E48" i="10"/>
  <c r="F48" i="10"/>
  <c r="F48" i="12" s="1"/>
  <c r="G48" i="10"/>
  <c r="G48" i="13" s="1"/>
  <c r="H48" i="10"/>
  <c r="H48" i="13" s="1"/>
  <c r="I48" i="10"/>
  <c r="J48" i="10"/>
  <c r="J48" i="13" s="1"/>
  <c r="K48" i="10"/>
  <c r="L48" i="10"/>
  <c r="L48" i="12" s="1"/>
  <c r="M48" i="10"/>
  <c r="M48" i="12" s="1"/>
  <c r="N48" i="10"/>
  <c r="N48" i="13" s="1"/>
  <c r="O48" i="10"/>
  <c r="P48" i="10"/>
  <c r="Q48" i="10"/>
  <c r="R48" i="10"/>
  <c r="R48" i="13" s="1"/>
  <c r="S48" i="10"/>
  <c r="T48" i="10"/>
  <c r="T48" i="13" s="1"/>
  <c r="U48" i="10"/>
  <c r="V48" i="10"/>
  <c r="V48" i="13" s="1"/>
  <c r="W48" i="10"/>
  <c r="W48" i="13" s="1"/>
  <c r="X48" i="10"/>
  <c r="Y48" i="10"/>
  <c r="Z48" i="10"/>
  <c r="Z48" i="12" s="1"/>
  <c r="AA48" i="10"/>
  <c r="AB48" i="10"/>
  <c r="AB48" i="13" s="1"/>
  <c r="AC48" i="10"/>
  <c r="AC48" i="12" s="1"/>
  <c r="AD48" i="10"/>
  <c r="E49" i="10"/>
  <c r="F49" i="10"/>
  <c r="F49" i="12" s="1"/>
  <c r="G49" i="10"/>
  <c r="H49" i="10"/>
  <c r="I49" i="10"/>
  <c r="J49" i="10"/>
  <c r="J49" i="13" s="1"/>
  <c r="K49" i="10"/>
  <c r="L49" i="10"/>
  <c r="L49" i="12" s="1"/>
  <c r="M49" i="10"/>
  <c r="M49" i="12" s="1"/>
  <c r="N49" i="10"/>
  <c r="N49" i="12" s="1"/>
  <c r="O49" i="10"/>
  <c r="P49" i="10"/>
  <c r="P49" i="13" s="1"/>
  <c r="Q49" i="10"/>
  <c r="R49" i="10"/>
  <c r="R49" i="13" s="1"/>
  <c r="S49" i="10"/>
  <c r="S49" i="13" s="1"/>
  <c r="T49" i="10"/>
  <c r="T49" i="12" s="1"/>
  <c r="U49" i="10"/>
  <c r="V49" i="10"/>
  <c r="V49" i="13" s="1"/>
  <c r="W49" i="10"/>
  <c r="X49" i="10"/>
  <c r="X49" i="13" s="1"/>
  <c r="Y49" i="10"/>
  <c r="Z49" i="10"/>
  <c r="Z49" i="12" s="1"/>
  <c r="AA49" i="10"/>
  <c r="AA49" i="13" s="1"/>
  <c r="AB49" i="10"/>
  <c r="AB49" i="13" s="1"/>
  <c r="AC49" i="10"/>
  <c r="AC49" i="12" s="1"/>
  <c r="AD49" i="10"/>
  <c r="E50" i="10"/>
  <c r="F50" i="10"/>
  <c r="G50" i="10"/>
  <c r="G50" i="12" s="1"/>
  <c r="H50" i="10"/>
  <c r="I50" i="10"/>
  <c r="I50" i="12" s="1"/>
  <c r="J50" i="10"/>
  <c r="J50" i="12" s="1"/>
  <c r="K50" i="10"/>
  <c r="K50" i="12" s="1"/>
  <c r="L50" i="10"/>
  <c r="L50" i="12" s="1"/>
  <c r="M50" i="10"/>
  <c r="M50" i="12" s="1"/>
  <c r="N50" i="10"/>
  <c r="N50" i="12" s="1"/>
  <c r="O50" i="10"/>
  <c r="P50" i="10"/>
  <c r="P50" i="12" s="1"/>
  <c r="Q50" i="10"/>
  <c r="Q50" i="12" s="1"/>
  <c r="R50" i="10"/>
  <c r="R50" i="13" s="1"/>
  <c r="S50" i="10"/>
  <c r="S50" i="13" s="1"/>
  <c r="T50" i="10"/>
  <c r="T50" i="12" s="1"/>
  <c r="U50" i="10"/>
  <c r="V50" i="10"/>
  <c r="W50" i="10"/>
  <c r="X50" i="10"/>
  <c r="X50" i="13" s="1"/>
  <c r="Y50" i="10"/>
  <c r="Y50" i="12" s="1"/>
  <c r="Z50" i="10"/>
  <c r="AA50" i="10"/>
  <c r="AB50" i="10"/>
  <c r="AC50" i="10"/>
  <c r="AC50" i="12" s="1"/>
  <c r="AD50" i="10"/>
  <c r="E51" i="10"/>
  <c r="E51" i="12" s="1"/>
  <c r="F51" i="10"/>
  <c r="F51" i="13" s="1"/>
  <c r="G51" i="10"/>
  <c r="G51" i="13" s="1"/>
  <c r="H51" i="10"/>
  <c r="H51" i="12" s="1"/>
  <c r="I51" i="10"/>
  <c r="I51" i="12" s="1"/>
  <c r="J51" i="10"/>
  <c r="K51" i="10"/>
  <c r="L51" i="10"/>
  <c r="L51" i="12" s="1"/>
  <c r="M51" i="10"/>
  <c r="N51" i="10"/>
  <c r="N51" i="13" s="1"/>
  <c r="O51" i="10"/>
  <c r="O51" i="13" s="1"/>
  <c r="P51" i="10"/>
  <c r="P51" i="13" s="1"/>
  <c r="Q51" i="10"/>
  <c r="R51" i="10"/>
  <c r="S51" i="10"/>
  <c r="T51" i="10"/>
  <c r="U51" i="10"/>
  <c r="V51" i="10"/>
  <c r="V51" i="13" s="1"/>
  <c r="W51" i="10"/>
  <c r="X51" i="10"/>
  <c r="X51" i="12" s="1"/>
  <c r="Y51" i="10"/>
  <c r="Z51" i="10"/>
  <c r="AA51" i="10"/>
  <c r="AB51" i="10"/>
  <c r="AB51" i="12" s="1"/>
  <c r="AC51" i="10"/>
  <c r="AD51" i="10"/>
  <c r="AD51" i="13" s="1"/>
  <c r="E52" i="10"/>
  <c r="F52" i="10"/>
  <c r="F52" i="13" s="1"/>
  <c r="G52" i="10"/>
  <c r="G52" i="12" s="1"/>
  <c r="H52" i="10"/>
  <c r="I52" i="10"/>
  <c r="J52" i="10"/>
  <c r="K52" i="10"/>
  <c r="K52" i="12" s="1"/>
  <c r="L52" i="10"/>
  <c r="L52" i="12" s="1"/>
  <c r="M52" i="10"/>
  <c r="N52" i="10"/>
  <c r="O52" i="10"/>
  <c r="O52" i="13" s="1"/>
  <c r="P52" i="10"/>
  <c r="Q52" i="10"/>
  <c r="R52" i="10"/>
  <c r="R52" i="13" s="1"/>
  <c r="S52" i="10"/>
  <c r="T52" i="10"/>
  <c r="T52" i="13" s="1"/>
  <c r="U52" i="10"/>
  <c r="U52" i="13" s="1"/>
  <c r="V52" i="10"/>
  <c r="W52" i="10"/>
  <c r="X52" i="10"/>
  <c r="Y52" i="10"/>
  <c r="Z52" i="10"/>
  <c r="Z52" i="13" s="1"/>
  <c r="AA52" i="10"/>
  <c r="AB52" i="10"/>
  <c r="AB52" i="13" s="1"/>
  <c r="AC52" i="10"/>
  <c r="AC52" i="13" s="1"/>
  <c r="AD52" i="10"/>
  <c r="E53" i="10"/>
  <c r="E53" i="12" s="1"/>
  <c r="F53" i="10"/>
  <c r="F53" i="12" s="1"/>
  <c r="G53" i="10"/>
  <c r="H53" i="10"/>
  <c r="H53" i="12" s="1"/>
  <c r="I53" i="10"/>
  <c r="I53" i="12" s="1"/>
  <c r="J53" i="10"/>
  <c r="J53" i="12" s="1"/>
  <c r="K53" i="10"/>
  <c r="K53" i="13" s="1"/>
  <c r="L53" i="10"/>
  <c r="M53" i="10"/>
  <c r="M53" i="12" s="1"/>
  <c r="N53" i="10"/>
  <c r="N53" i="13" s="1"/>
  <c r="O53" i="10"/>
  <c r="P53" i="10"/>
  <c r="Q53" i="10"/>
  <c r="R53" i="10"/>
  <c r="S53" i="10"/>
  <c r="T53" i="10"/>
  <c r="T53" i="12" s="1"/>
  <c r="U53" i="10"/>
  <c r="V53" i="10"/>
  <c r="V53" i="13" s="1"/>
  <c r="W53" i="10"/>
  <c r="X53" i="10"/>
  <c r="X53" i="13" s="1"/>
  <c r="Y53" i="10"/>
  <c r="Z53" i="10"/>
  <c r="AA53" i="10"/>
  <c r="AB53" i="10"/>
  <c r="AC53" i="10"/>
  <c r="AC53" i="12" s="1"/>
  <c r="AD53" i="10"/>
  <c r="E54" i="10"/>
  <c r="F54" i="10"/>
  <c r="F54" i="12" s="1"/>
  <c r="G54" i="10"/>
  <c r="H54" i="10"/>
  <c r="H54" i="13" s="1"/>
  <c r="I54" i="10"/>
  <c r="J54" i="10"/>
  <c r="J54" i="12" s="1"/>
  <c r="K54" i="10"/>
  <c r="K54" i="12" s="1"/>
  <c r="L54" i="10"/>
  <c r="M54" i="10"/>
  <c r="M54" i="12" s="1"/>
  <c r="N54" i="10"/>
  <c r="O54" i="10"/>
  <c r="P54" i="10"/>
  <c r="Q54" i="10"/>
  <c r="R54" i="10"/>
  <c r="S54" i="10"/>
  <c r="T54" i="10"/>
  <c r="T54" i="12" s="1"/>
  <c r="U54" i="10"/>
  <c r="V54" i="10"/>
  <c r="W54" i="10"/>
  <c r="X54" i="10"/>
  <c r="Y54" i="10"/>
  <c r="Y54" i="12" s="1"/>
  <c r="Z54" i="10"/>
  <c r="AA54" i="10"/>
  <c r="AB54" i="10"/>
  <c r="AC54" i="10"/>
  <c r="AC54" i="12" s="1"/>
  <c r="AD54" i="10"/>
  <c r="AD54" i="13" s="1"/>
  <c r="E55" i="10"/>
  <c r="F55" i="10"/>
  <c r="G55" i="10"/>
  <c r="H55" i="10"/>
  <c r="I55" i="10"/>
  <c r="J55" i="10"/>
  <c r="K55" i="10"/>
  <c r="L55" i="10"/>
  <c r="M55" i="10"/>
  <c r="N55" i="10"/>
  <c r="O55" i="10"/>
  <c r="O55" i="13" s="1"/>
  <c r="P55" i="10"/>
  <c r="Q55" i="10"/>
  <c r="R55" i="10"/>
  <c r="S55" i="10"/>
  <c r="T55" i="10"/>
  <c r="U55" i="10"/>
  <c r="V55" i="10"/>
  <c r="W55" i="10"/>
  <c r="X55" i="10"/>
  <c r="X55" i="13" s="1"/>
  <c r="Y55" i="10"/>
  <c r="Z55" i="10"/>
  <c r="AA55" i="10"/>
  <c r="AB55" i="10"/>
  <c r="AC55" i="10"/>
  <c r="AC55" i="12" s="1"/>
  <c r="AD55" i="10"/>
  <c r="E56" i="10"/>
  <c r="F56" i="10"/>
  <c r="G56" i="10"/>
  <c r="G56" i="12" s="1"/>
  <c r="H56" i="10"/>
  <c r="I56" i="10"/>
  <c r="J56" i="10"/>
  <c r="J56" i="12" s="1"/>
  <c r="K56" i="10"/>
  <c r="K56" i="12" s="1"/>
  <c r="L56" i="10"/>
  <c r="M56" i="10"/>
  <c r="M56" i="12" s="1"/>
  <c r="N56" i="10"/>
  <c r="O56" i="10"/>
  <c r="P56" i="10"/>
  <c r="P56" i="13" s="1"/>
  <c r="Q56" i="10"/>
  <c r="R56" i="10"/>
  <c r="S56" i="10"/>
  <c r="S56" i="12" s="1"/>
  <c r="T56" i="10"/>
  <c r="U56" i="10"/>
  <c r="V56" i="10"/>
  <c r="W56" i="10"/>
  <c r="X56" i="10"/>
  <c r="Y56" i="10"/>
  <c r="Z56" i="10"/>
  <c r="AA56" i="10"/>
  <c r="AB56" i="10"/>
  <c r="AC56" i="10"/>
  <c r="AD56" i="10"/>
  <c r="E57" i="10"/>
  <c r="F57" i="10"/>
  <c r="G57" i="10"/>
  <c r="H57" i="10"/>
  <c r="I57" i="10"/>
  <c r="J57" i="10"/>
  <c r="K57" i="10"/>
  <c r="K57" i="13" s="1"/>
  <c r="L57" i="10"/>
  <c r="M57" i="10"/>
  <c r="N57" i="10"/>
  <c r="O57" i="10"/>
  <c r="P57" i="10"/>
  <c r="Q57" i="10"/>
  <c r="R57" i="10"/>
  <c r="S57" i="10"/>
  <c r="T57" i="10"/>
  <c r="U57" i="10"/>
  <c r="V57" i="10"/>
  <c r="W57" i="10"/>
  <c r="X57" i="10"/>
  <c r="Y57" i="10"/>
  <c r="Z57" i="10"/>
  <c r="AA57" i="10"/>
  <c r="AB57" i="10"/>
  <c r="AC57" i="10"/>
  <c r="AD57" i="10"/>
  <c r="E58" i="10"/>
  <c r="F58" i="10"/>
  <c r="G58" i="10"/>
  <c r="H58" i="10"/>
  <c r="I58" i="10"/>
  <c r="J58" i="10"/>
  <c r="K58" i="10"/>
  <c r="L58" i="10"/>
  <c r="M58" i="10"/>
  <c r="M58" i="12" s="1"/>
  <c r="N58" i="10"/>
  <c r="N58" i="12" s="1"/>
  <c r="O58" i="10"/>
  <c r="P58" i="10"/>
  <c r="Q58" i="10"/>
  <c r="R58" i="10"/>
  <c r="S58" i="10"/>
  <c r="T58" i="10"/>
  <c r="U58" i="10"/>
  <c r="U58" i="13" s="1"/>
  <c r="V58" i="10"/>
  <c r="W58" i="10"/>
  <c r="X58" i="10"/>
  <c r="Y58" i="10"/>
  <c r="Z58" i="10"/>
  <c r="AA58" i="10"/>
  <c r="AA58" i="12" s="1"/>
  <c r="AB58" i="10"/>
  <c r="AC58" i="10"/>
  <c r="AD58" i="10"/>
  <c r="E59" i="10"/>
  <c r="F59" i="10"/>
  <c r="G59" i="10"/>
  <c r="H59" i="10"/>
  <c r="I59" i="10"/>
  <c r="I59" i="12" s="1"/>
  <c r="J59" i="10"/>
  <c r="K59" i="10"/>
  <c r="L59" i="10"/>
  <c r="M59" i="10"/>
  <c r="M59" i="12" s="1"/>
  <c r="N59" i="10"/>
  <c r="N59" i="12" s="1"/>
  <c r="O59" i="10"/>
  <c r="P59" i="10"/>
  <c r="Q59" i="10"/>
  <c r="R59" i="10"/>
  <c r="S59" i="10"/>
  <c r="T59" i="10"/>
  <c r="U59" i="10"/>
  <c r="V59" i="10"/>
  <c r="V59" i="13" s="1"/>
  <c r="W59" i="10"/>
  <c r="X59" i="10"/>
  <c r="Y59" i="10"/>
  <c r="Z59" i="10"/>
  <c r="AA59" i="10"/>
  <c r="AB59" i="10"/>
  <c r="AC59" i="10"/>
  <c r="AC59" i="13" s="1"/>
  <c r="AD59" i="10"/>
  <c r="E60" i="10"/>
  <c r="F60" i="10"/>
  <c r="G60" i="10"/>
  <c r="H60" i="10"/>
  <c r="I60" i="10"/>
  <c r="J60" i="10"/>
  <c r="J60" i="12" s="1"/>
  <c r="K60" i="10"/>
  <c r="L60" i="10"/>
  <c r="M60" i="10"/>
  <c r="M60" i="12" s="1"/>
  <c r="N60" i="10"/>
  <c r="O60" i="10"/>
  <c r="P60" i="10"/>
  <c r="Q60" i="10"/>
  <c r="R60" i="10"/>
  <c r="S60" i="10"/>
  <c r="T60" i="10"/>
  <c r="U60" i="10"/>
  <c r="V60" i="10"/>
  <c r="W60" i="10"/>
  <c r="X60" i="10"/>
  <c r="Y60" i="10"/>
  <c r="Z60" i="10"/>
  <c r="AA60" i="10"/>
  <c r="AB60" i="10"/>
  <c r="AC60" i="10"/>
  <c r="AD60" i="10"/>
  <c r="E61" i="10"/>
  <c r="E61" i="12" s="1"/>
  <c r="F61" i="10"/>
  <c r="G61" i="10"/>
  <c r="H61" i="10"/>
  <c r="I61" i="10"/>
  <c r="J61" i="10"/>
  <c r="J61" i="12" s="1"/>
  <c r="K61" i="10"/>
  <c r="L61" i="10"/>
  <c r="M61" i="10"/>
  <c r="M61" i="12" s="1"/>
  <c r="N61" i="10"/>
  <c r="O61" i="10"/>
  <c r="P61" i="10"/>
  <c r="Q61" i="10"/>
  <c r="R61" i="10"/>
  <c r="R61" i="13" s="1"/>
  <c r="S61" i="10"/>
  <c r="S61" i="12" s="1"/>
  <c r="T61" i="10"/>
  <c r="U61" i="10"/>
  <c r="V61" i="10"/>
  <c r="W61" i="10"/>
  <c r="X61" i="10"/>
  <c r="Y61" i="10"/>
  <c r="Z61" i="10"/>
  <c r="AA61" i="10"/>
  <c r="AA61" i="13" s="1"/>
  <c r="AB61" i="10"/>
  <c r="AC61" i="10"/>
  <c r="AD61" i="10"/>
  <c r="AD61" i="13" s="1"/>
  <c r="E62" i="10"/>
  <c r="F62" i="10"/>
  <c r="G62" i="10"/>
  <c r="G62" i="12" s="1"/>
  <c r="H62" i="10"/>
  <c r="I62" i="10"/>
  <c r="J62" i="10"/>
  <c r="J62" i="12" s="1"/>
  <c r="K62" i="10"/>
  <c r="L62" i="10"/>
  <c r="M62" i="10"/>
  <c r="M62" i="12" s="1"/>
  <c r="N62" i="10"/>
  <c r="O62" i="10"/>
  <c r="P62" i="10"/>
  <c r="Q62" i="10"/>
  <c r="R62" i="10"/>
  <c r="S62" i="10"/>
  <c r="T62" i="10"/>
  <c r="T62" i="13" s="1"/>
  <c r="U62" i="10"/>
  <c r="V62" i="10"/>
  <c r="W62" i="10"/>
  <c r="W62" i="13" s="1"/>
  <c r="X62" i="10"/>
  <c r="X62" i="12" s="1"/>
  <c r="Y62" i="10"/>
  <c r="Z62" i="10"/>
  <c r="AA62" i="10"/>
  <c r="AB62" i="10"/>
  <c r="AC62" i="10"/>
  <c r="AC62" i="12" s="1"/>
  <c r="AD62" i="10"/>
  <c r="E63" i="10"/>
  <c r="E63" i="12" s="1"/>
  <c r="F63" i="10"/>
  <c r="G63" i="10"/>
  <c r="H63" i="10"/>
  <c r="I63" i="10"/>
  <c r="J63" i="10"/>
  <c r="K63" i="10"/>
  <c r="K63" i="12" s="1"/>
  <c r="L63" i="10"/>
  <c r="M63" i="10"/>
  <c r="N63" i="10"/>
  <c r="O63" i="10"/>
  <c r="P63" i="10"/>
  <c r="P63" i="13" s="1"/>
  <c r="Q63" i="10"/>
  <c r="Q63" i="12" s="1"/>
  <c r="R63" i="10"/>
  <c r="S63" i="10"/>
  <c r="T63" i="10"/>
  <c r="U63" i="10"/>
  <c r="V63" i="10"/>
  <c r="W63" i="10"/>
  <c r="X63" i="10"/>
  <c r="Y63" i="10"/>
  <c r="Z63" i="10"/>
  <c r="Z63" i="12" s="1"/>
  <c r="AA63" i="10"/>
  <c r="AB63" i="10"/>
  <c r="AC63" i="10"/>
  <c r="AC63" i="12" s="1"/>
  <c r="AD63" i="10"/>
  <c r="E64" i="10"/>
  <c r="F64" i="10"/>
  <c r="F64" i="12" s="1"/>
  <c r="G64" i="10"/>
  <c r="G64" i="12" s="1"/>
  <c r="H64" i="10"/>
  <c r="I64" i="10"/>
  <c r="J64" i="10"/>
  <c r="J64" i="12" s="1"/>
  <c r="K64" i="10"/>
  <c r="L64" i="10"/>
  <c r="L64" i="12" s="1"/>
  <c r="M64" i="10"/>
  <c r="M64" i="12" s="1"/>
  <c r="N64" i="10"/>
  <c r="N64" i="12" s="1"/>
  <c r="O64" i="10"/>
  <c r="P64" i="10"/>
  <c r="P64" i="12" s="1"/>
  <c r="Q64" i="10"/>
  <c r="R64" i="10"/>
  <c r="S64" i="10"/>
  <c r="T64" i="10"/>
  <c r="T64" i="12" s="1"/>
  <c r="U64" i="10"/>
  <c r="V64" i="10"/>
  <c r="W64" i="10"/>
  <c r="X64" i="10"/>
  <c r="Y64" i="10"/>
  <c r="Z64" i="10"/>
  <c r="AA64" i="10"/>
  <c r="AB64" i="10"/>
  <c r="AC64" i="10"/>
  <c r="AD64" i="10"/>
  <c r="E65" i="10"/>
  <c r="F65" i="10"/>
  <c r="G65" i="10"/>
  <c r="H65" i="10"/>
  <c r="I65" i="10"/>
  <c r="J65" i="10"/>
  <c r="K65" i="10"/>
  <c r="L65" i="10"/>
  <c r="L65" i="12" s="1"/>
  <c r="M65" i="10"/>
  <c r="N65" i="10"/>
  <c r="O65" i="10"/>
  <c r="P65" i="10"/>
  <c r="P65" i="12" s="1"/>
  <c r="Q65" i="10"/>
  <c r="R65" i="10"/>
  <c r="S65" i="10"/>
  <c r="T65" i="10"/>
  <c r="U65" i="10"/>
  <c r="V65" i="10"/>
  <c r="W65" i="10"/>
  <c r="X65" i="10"/>
  <c r="Y65" i="10"/>
  <c r="Z65" i="10"/>
  <c r="Z65" i="13" s="1"/>
  <c r="AA65" i="10"/>
  <c r="AB65" i="10"/>
  <c r="AC65" i="10"/>
  <c r="AD65" i="10"/>
  <c r="E66" i="10"/>
  <c r="F66" i="10"/>
  <c r="G66" i="10"/>
  <c r="H66" i="10"/>
  <c r="H66" i="12" s="1"/>
  <c r="I66" i="10"/>
  <c r="J66" i="10"/>
  <c r="J66" i="12" s="1"/>
  <c r="K66" i="10"/>
  <c r="K66" i="12" s="1"/>
  <c r="L66" i="10"/>
  <c r="L66" i="12" s="1"/>
  <c r="M66" i="10"/>
  <c r="N66" i="10"/>
  <c r="O66" i="10"/>
  <c r="P66" i="10"/>
  <c r="P66" i="13" s="1"/>
  <c r="Q66" i="10"/>
  <c r="Q66" i="12" s="1"/>
  <c r="R66" i="10"/>
  <c r="S66" i="10"/>
  <c r="T66" i="10"/>
  <c r="T66" i="12" s="1"/>
  <c r="U66" i="10"/>
  <c r="V66" i="10"/>
  <c r="W66" i="10"/>
  <c r="X66" i="10"/>
  <c r="Y66" i="10"/>
  <c r="Y66" i="13" s="1"/>
  <c r="Z66" i="10"/>
  <c r="AA66" i="10"/>
  <c r="AB66" i="10"/>
  <c r="AC66" i="10"/>
  <c r="AD66" i="10"/>
  <c r="AD66" i="12" s="1"/>
  <c r="E67" i="10"/>
  <c r="F67" i="10"/>
  <c r="F67" i="12" s="1"/>
  <c r="G67" i="10"/>
  <c r="H67" i="10"/>
  <c r="I67" i="10"/>
  <c r="I67" i="12" s="1"/>
  <c r="J67" i="10"/>
  <c r="J67" i="12" s="1"/>
  <c r="K67" i="10"/>
  <c r="K67" i="12" s="1"/>
  <c r="L67" i="10"/>
  <c r="M67" i="10"/>
  <c r="N67" i="10"/>
  <c r="O67" i="10"/>
  <c r="P67" i="10"/>
  <c r="P67" i="12" s="1"/>
  <c r="Q67" i="10"/>
  <c r="R67" i="10"/>
  <c r="S67" i="10"/>
  <c r="T67" i="10"/>
  <c r="U67" i="10"/>
  <c r="V67" i="10"/>
  <c r="W67" i="10"/>
  <c r="X67" i="10"/>
  <c r="Y67" i="10"/>
  <c r="Z67" i="10"/>
  <c r="AA67" i="10"/>
  <c r="AB67" i="10"/>
  <c r="AC67" i="10"/>
  <c r="AD67" i="10"/>
  <c r="AD67" i="12" s="1"/>
  <c r="AD37" i="10"/>
  <c r="F37" i="10"/>
  <c r="G37" i="10"/>
  <c r="H37" i="10"/>
  <c r="I37" i="10"/>
  <c r="J37" i="10"/>
  <c r="K37" i="10"/>
  <c r="L37" i="10"/>
  <c r="M37" i="10"/>
  <c r="N37" i="10"/>
  <c r="N37" i="13" s="1"/>
  <c r="O37" i="10"/>
  <c r="P37" i="10"/>
  <c r="Q37" i="10"/>
  <c r="R37" i="10"/>
  <c r="R37" i="13" s="1"/>
  <c r="S37" i="10"/>
  <c r="T37" i="10"/>
  <c r="U37" i="10"/>
  <c r="V37" i="10"/>
  <c r="W37" i="10"/>
  <c r="X37" i="10"/>
  <c r="Y37" i="10"/>
  <c r="Z37" i="10"/>
  <c r="AA37" i="10"/>
  <c r="AB37" i="10"/>
  <c r="AC37"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E24"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E23"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E15"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AD9" i="10"/>
  <c r="AC9" i="10"/>
  <c r="AB9" i="10"/>
  <c r="AA9" i="10"/>
  <c r="Z9" i="10"/>
  <c r="Y9" i="10"/>
  <c r="X9" i="10"/>
  <c r="W9" i="10"/>
  <c r="V9" i="10"/>
  <c r="U9" i="10"/>
  <c r="T9" i="10"/>
  <c r="S9" i="10"/>
  <c r="R9" i="10"/>
  <c r="Q9" i="10"/>
  <c r="P9" i="10"/>
  <c r="O9" i="10"/>
  <c r="N9" i="10"/>
  <c r="M9" i="10"/>
  <c r="L9" i="10"/>
  <c r="K9" i="10"/>
  <c r="J9" i="10"/>
  <c r="I9" i="10"/>
  <c r="H9" i="10"/>
  <c r="G9" i="10"/>
  <c r="F9" i="10"/>
  <c r="E9" i="10"/>
  <c r="AD8" i="10"/>
  <c r="AC8" i="10"/>
  <c r="AB8" i="10"/>
  <c r="AA8" i="10"/>
  <c r="Z8" i="10"/>
  <c r="Y8" i="10"/>
  <c r="X8" i="10"/>
  <c r="W8" i="10"/>
  <c r="V8" i="10"/>
  <c r="U8" i="10"/>
  <c r="T8" i="10"/>
  <c r="S8" i="10"/>
  <c r="R8" i="10"/>
  <c r="Q8" i="10"/>
  <c r="P8" i="10"/>
  <c r="O8" i="10"/>
  <c r="N8" i="10"/>
  <c r="M8" i="10"/>
  <c r="L8" i="10"/>
  <c r="K8" i="10"/>
  <c r="J8" i="10"/>
  <c r="I8" i="10"/>
  <c r="H8" i="10"/>
  <c r="G8" i="10"/>
  <c r="F8" i="10"/>
  <c r="E8" i="10"/>
  <c r="E28" i="9"/>
  <c r="F28" i="9"/>
  <c r="G28" i="9"/>
  <c r="H28" i="9"/>
  <c r="I28" i="9"/>
  <c r="J28" i="9"/>
  <c r="K28" i="9"/>
  <c r="L28" i="9"/>
  <c r="M28" i="9"/>
  <c r="N28" i="9"/>
  <c r="O28" i="9"/>
  <c r="P28" i="9"/>
  <c r="Q28" i="9"/>
  <c r="R28" i="9"/>
  <c r="S28" i="9"/>
  <c r="T28" i="9"/>
  <c r="U28" i="9"/>
  <c r="V28" i="9"/>
  <c r="W28" i="9"/>
  <c r="X28" i="9"/>
  <c r="Y28" i="9"/>
  <c r="Z28" i="9"/>
  <c r="AA28" i="9"/>
  <c r="AB28" i="9"/>
  <c r="AC28" i="9"/>
  <c r="AD28" i="9"/>
  <c r="E29" i="9"/>
  <c r="F29" i="9"/>
  <c r="G29" i="9"/>
  <c r="H29" i="9"/>
  <c r="I29" i="9"/>
  <c r="J29" i="9"/>
  <c r="K29" i="9"/>
  <c r="L29" i="9"/>
  <c r="M29" i="9"/>
  <c r="N29" i="9"/>
  <c r="O29" i="9"/>
  <c r="P29" i="9"/>
  <c r="Q29" i="9"/>
  <c r="R29" i="9"/>
  <c r="S29" i="9"/>
  <c r="T29" i="9"/>
  <c r="U29" i="9"/>
  <c r="V29" i="9"/>
  <c r="W29" i="9"/>
  <c r="X29" i="9"/>
  <c r="Y29" i="9"/>
  <c r="Z29" i="9"/>
  <c r="AA29" i="9"/>
  <c r="AB29" i="9"/>
  <c r="AC29" i="9"/>
  <c r="AD29" i="9"/>
  <c r="E30" i="9"/>
  <c r="F30" i="9"/>
  <c r="G30" i="9"/>
  <c r="H30" i="9"/>
  <c r="I30" i="9"/>
  <c r="J30" i="9"/>
  <c r="K30" i="9"/>
  <c r="L30" i="9"/>
  <c r="M30" i="9"/>
  <c r="N30" i="9"/>
  <c r="O30" i="9"/>
  <c r="P30" i="9"/>
  <c r="Q30" i="9"/>
  <c r="R30" i="9"/>
  <c r="S30" i="9"/>
  <c r="T30" i="9"/>
  <c r="U30" i="9"/>
  <c r="V30" i="9"/>
  <c r="W30" i="9"/>
  <c r="X30" i="9"/>
  <c r="Y30" i="9"/>
  <c r="Z30" i="9"/>
  <c r="AA30" i="9"/>
  <c r="AB30" i="9"/>
  <c r="AC30" i="9"/>
  <c r="AD30" i="9"/>
  <c r="E31" i="9"/>
  <c r="F31" i="9"/>
  <c r="G31" i="9"/>
  <c r="H31" i="9"/>
  <c r="I31" i="9"/>
  <c r="J31" i="9"/>
  <c r="K31" i="9"/>
  <c r="L31" i="9"/>
  <c r="M31" i="9"/>
  <c r="N31" i="9"/>
  <c r="O31" i="9"/>
  <c r="P31" i="9"/>
  <c r="Q31" i="9"/>
  <c r="R31" i="9"/>
  <c r="S31" i="9"/>
  <c r="T31" i="9"/>
  <c r="U31" i="9"/>
  <c r="V31" i="9"/>
  <c r="W31" i="9"/>
  <c r="X31" i="9"/>
  <c r="Y31" i="9"/>
  <c r="Z31" i="9"/>
  <c r="AA31" i="9"/>
  <c r="AB31" i="9"/>
  <c r="AC31" i="9"/>
  <c r="AD31" i="9"/>
  <c r="E32" i="9"/>
  <c r="F32" i="9"/>
  <c r="G32" i="9"/>
  <c r="H32" i="9"/>
  <c r="I32" i="9"/>
  <c r="J32" i="9"/>
  <c r="K32" i="9"/>
  <c r="L32" i="9"/>
  <c r="M32" i="9"/>
  <c r="N32" i="9"/>
  <c r="O32" i="9"/>
  <c r="P32" i="9"/>
  <c r="Q32" i="9"/>
  <c r="R32" i="9"/>
  <c r="S32" i="9"/>
  <c r="T32" i="9"/>
  <c r="U32" i="9"/>
  <c r="V32" i="9"/>
  <c r="W32" i="9"/>
  <c r="X32" i="9"/>
  <c r="Y32" i="9"/>
  <c r="Z32" i="9"/>
  <c r="AA32" i="9"/>
  <c r="AB32" i="9"/>
  <c r="AC32" i="9"/>
  <c r="AD32" i="9"/>
  <c r="E33" i="9"/>
  <c r="F33" i="9"/>
  <c r="G33" i="9"/>
  <c r="H33" i="9"/>
  <c r="I33" i="9"/>
  <c r="J33" i="9"/>
  <c r="K33" i="9"/>
  <c r="L33" i="9"/>
  <c r="M33" i="9"/>
  <c r="N33" i="9"/>
  <c r="O33" i="9"/>
  <c r="P33" i="9"/>
  <c r="Q33" i="9"/>
  <c r="R33" i="9"/>
  <c r="S33" i="9"/>
  <c r="T33" i="9"/>
  <c r="U33" i="9"/>
  <c r="V33" i="9"/>
  <c r="W33" i="9"/>
  <c r="X33" i="9"/>
  <c r="Y33" i="9"/>
  <c r="Z33" i="9"/>
  <c r="AA33" i="9"/>
  <c r="AB33" i="9"/>
  <c r="AC33" i="9"/>
  <c r="AD33" i="9"/>
  <c r="E34" i="9"/>
  <c r="F34" i="9"/>
  <c r="G34" i="9"/>
  <c r="H34" i="9"/>
  <c r="I34" i="9"/>
  <c r="J34" i="9"/>
  <c r="K34" i="9"/>
  <c r="L34" i="9"/>
  <c r="M34" i="9"/>
  <c r="N34" i="9"/>
  <c r="O34" i="9"/>
  <c r="P34" i="9"/>
  <c r="Q34" i="9"/>
  <c r="R34" i="9"/>
  <c r="S34" i="9"/>
  <c r="T34" i="9"/>
  <c r="U34" i="9"/>
  <c r="V34" i="9"/>
  <c r="W34" i="9"/>
  <c r="X34" i="9"/>
  <c r="Y34" i="9"/>
  <c r="Z34" i="9"/>
  <c r="AA34" i="9"/>
  <c r="AB34" i="9"/>
  <c r="AC34" i="9"/>
  <c r="AD34" i="9"/>
  <c r="E35" i="9"/>
  <c r="F35" i="9"/>
  <c r="G35" i="9"/>
  <c r="H35" i="9"/>
  <c r="I35" i="9"/>
  <c r="J35" i="9"/>
  <c r="K35" i="9"/>
  <c r="L35" i="9"/>
  <c r="M35" i="9"/>
  <c r="N35" i="9"/>
  <c r="O35" i="9"/>
  <c r="P35" i="9"/>
  <c r="Q35" i="9"/>
  <c r="R35" i="9"/>
  <c r="S35" i="9"/>
  <c r="T35" i="9"/>
  <c r="U35" i="9"/>
  <c r="V35" i="9"/>
  <c r="W35" i="9"/>
  <c r="X35" i="9"/>
  <c r="Y35" i="9"/>
  <c r="Z35" i="9"/>
  <c r="AA35" i="9"/>
  <c r="AB35" i="9"/>
  <c r="AC35" i="9"/>
  <c r="AD35" i="9"/>
  <c r="F27" i="9"/>
  <c r="G27" i="9"/>
  <c r="H27" i="9"/>
  <c r="I27" i="9"/>
  <c r="J27" i="9"/>
  <c r="K27" i="9"/>
  <c r="L27" i="9"/>
  <c r="M27" i="9"/>
  <c r="N27" i="9"/>
  <c r="O27" i="9"/>
  <c r="P27" i="9"/>
  <c r="Q27" i="9"/>
  <c r="R27" i="9"/>
  <c r="S27" i="9"/>
  <c r="T27" i="9"/>
  <c r="U27" i="9"/>
  <c r="V27" i="9"/>
  <c r="W27" i="9"/>
  <c r="X27" i="9"/>
  <c r="Y27" i="9"/>
  <c r="Z27" i="9"/>
  <c r="AA27" i="9"/>
  <c r="AB27" i="9"/>
  <c r="AC27" i="9"/>
  <c r="AD27" i="9"/>
  <c r="E27" i="9"/>
  <c r="E37" i="9"/>
  <c r="AD67" i="9"/>
  <c r="AC67" i="9"/>
  <c r="AB67" i="9"/>
  <c r="AA67" i="9"/>
  <c r="Z67" i="9"/>
  <c r="Y67" i="9"/>
  <c r="X67" i="9"/>
  <c r="W67" i="9"/>
  <c r="V67" i="9"/>
  <c r="U67" i="9"/>
  <c r="T67" i="9"/>
  <c r="S67" i="9"/>
  <c r="R67" i="9"/>
  <c r="Q67" i="9"/>
  <c r="P67" i="9"/>
  <c r="O67" i="9"/>
  <c r="N67" i="9"/>
  <c r="M67" i="9"/>
  <c r="L67" i="9"/>
  <c r="K67" i="9"/>
  <c r="J67" i="9"/>
  <c r="I67" i="9"/>
  <c r="H67" i="9"/>
  <c r="G67" i="9"/>
  <c r="F67" i="9"/>
  <c r="E67" i="9"/>
  <c r="AD66" i="9"/>
  <c r="AC66" i="9"/>
  <c r="AB66" i="9"/>
  <c r="AA66" i="9"/>
  <c r="Z66" i="9"/>
  <c r="Y66" i="9"/>
  <c r="X66" i="9"/>
  <c r="W66" i="9"/>
  <c r="V66" i="9"/>
  <c r="U66" i="9"/>
  <c r="T66" i="9"/>
  <c r="S66" i="9"/>
  <c r="R66" i="9"/>
  <c r="Q66" i="9"/>
  <c r="P66" i="9"/>
  <c r="O66" i="9"/>
  <c r="N66" i="9"/>
  <c r="M66" i="9"/>
  <c r="L66" i="9"/>
  <c r="K66" i="9"/>
  <c r="J66" i="9"/>
  <c r="I66" i="9"/>
  <c r="H66" i="9"/>
  <c r="G66" i="9"/>
  <c r="F66" i="9"/>
  <c r="E66" i="9"/>
  <c r="AD65" i="9"/>
  <c r="AC65" i="9"/>
  <c r="AB65" i="9"/>
  <c r="AA65" i="9"/>
  <c r="Z65" i="9"/>
  <c r="Y65" i="9"/>
  <c r="X65" i="9"/>
  <c r="W65" i="9"/>
  <c r="V65" i="9"/>
  <c r="U65" i="9"/>
  <c r="T65" i="9"/>
  <c r="S65" i="9"/>
  <c r="R65" i="9"/>
  <c r="Q65" i="9"/>
  <c r="P65" i="9"/>
  <c r="O65" i="9"/>
  <c r="N65" i="9"/>
  <c r="M65" i="9"/>
  <c r="L65" i="9"/>
  <c r="K65" i="9"/>
  <c r="J65" i="9"/>
  <c r="I65" i="9"/>
  <c r="H65" i="9"/>
  <c r="G65" i="9"/>
  <c r="F65" i="9"/>
  <c r="E65" i="9"/>
  <c r="AD64" i="9"/>
  <c r="AC64" i="9"/>
  <c r="AB64" i="9"/>
  <c r="AA64" i="9"/>
  <c r="Z64" i="9"/>
  <c r="Y64" i="9"/>
  <c r="X64" i="9"/>
  <c r="W64" i="9"/>
  <c r="V64" i="9"/>
  <c r="U64" i="9"/>
  <c r="T64" i="9"/>
  <c r="S64" i="9"/>
  <c r="R64" i="9"/>
  <c r="Q64" i="9"/>
  <c r="P64" i="9"/>
  <c r="O64" i="9"/>
  <c r="N64" i="9"/>
  <c r="M64" i="9"/>
  <c r="L64" i="9"/>
  <c r="K64" i="9"/>
  <c r="J64" i="9"/>
  <c r="I64" i="9"/>
  <c r="H64" i="9"/>
  <c r="G64" i="9"/>
  <c r="F64" i="9"/>
  <c r="E64" i="9"/>
  <c r="AD63" i="9"/>
  <c r="AC63" i="9"/>
  <c r="AB63" i="9"/>
  <c r="AA63" i="9"/>
  <c r="Z63" i="9"/>
  <c r="Y63" i="9"/>
  <c r="X63" i="9"/>
  <c r="W63" i="9"/>
  <c r="V63" i="9"/>
  <c r="U63" i="9"/>
  <c r="T63" i="9"/>
  <c r="S63" i="9"/>
  <c r="R63" i="9"/>
  <c r="Q63" i="9"/>
  <c r="P63" i="9"/>
  <c r="O63" i="9"/>
  <c r="N63" i="9"/>
  <c r="M63" i="9"/>
  <c r="L63" i="9"/>
  <c r="K63" i="9"/>
  <c r="J63" i="9"/>
  <c r="I63" i="9"/>
  <c r="H63" i="9"/>
  <c r="G63" i="9"/>
  <c r="F63" i="9"/>
  <c r="E63" i="9"/>
  <c r="AD62" i="9"/>
  <c r="AC62" i="9"/>
  <c r="AB62" i="9"/>
  <c r="AA62" i="9"/>
  <c r="Z62" i="9"/>
  <c r="Y62" i="9"/>
  <c r="X62" i="9"/>
  <c r="W62" i="9"/>
  <c r="V62" i="9"/>
  <c r="U62" i="9"/>
  <c r="T62" i="9"/>
  <c r="S62" i="9"/>
  <c r="R62" i="9"/>
  <c r="Q62" i="9"/>
  <c r="P62" i="9"/>
  <c r="O62" i="9"/>
  <c r="N62" i="9"/>
  <c r="M62" i="9"/>
  <c r="L62" i="9"/>
  <c r="K62" i="9"/>
  <c r="J62" i="9"/>
  <c r="I62" i="9"/>
  <c r="H62" i="9"/>
  <c r="G62" i="9"/>
  <c r="F62" i="9"/>
  <c r="E62" i="9"/>
  <c r="AD61" i="9"/>
  <c r="AC61" i="9"/>
  <c r="AB61" i="9"/>
  <c r="AA61" i="9"/>
  <c r="Z61" i="9"/>
  <c r="Y61" i="9"/>
  <c r="X61" i="9"/>
  <c r="W61" i="9"/>
  <c r="V61" i="9"/>
  <c r="U61" i="9"/>
  <c r="T61" i="9"/>
  <c r="S61" i="9"/>
  <c r="R61" i="9"/>
  <c r="Q61" i="9"/>
  <c r="P61" i="9"/>
  <c r="O61" i="9"/>
  <c r="N61" i="9"/>
  <c r="M61" i="9"/>
  <c r="L61" i="9"/>
  <c r="K61" i="9"/>
  <c r="J61" i="9"/>
  <c r="I61" i="9"/>
  <c r="H61" i="9"/>
  <c r="G61" i="9"/>
  <c r="F61" i="9"/>
  <c r="E61" i="9"/>
  <c r="AD60" i="9"/>
  <c r="AC60" i="9"/>
  <c r="AB60" i="9"/>
  <c r="AA60" i="9"/>
  <c r="Z60" i="9"/>
  <c r="Y60" i="9"/>
  <c r="X60" i="9"/>
  <c r="W60" i="9"/>
  <c r="V60" i="9"/>
  <c r="U60" i="9"/>
  <c r="T60" i="9"/>
  <c r="S60" i="9"/>
  <c r="R60" i="9"/>
  <c r="Q60" i="9"/>
  <c r="P60" i="9"/>
  <c r="O60" i="9"/>
  <c r="N60" i="9"/>
  <c r="M60" i="9"/>
  <c r="L60" i="9"/>
  <c r="K60" i="9"/>
  <c r="J60" i="9"/>
  <c r="I60" i="9"/>
  <c r="H60" i="9"/>
  <c r="G60" i="9"/>
  <c r="F60" i="9"/>
  <c r="E60" i="9"/>
  <c r="AD59" i="9"/>
  <c r="AC59" i="9"/>
  <c r="AB59" i="9"/>
  <c r="AA59" i="9"/>
  <c r="Z59" i="9"/>
  <c r="Y59" i="9"/>
  <c r="X59" i="9"/>
  <c r="W59" i="9"/>
  <c r="V59" i="9"/>
  <c r="U59" i="9"/>
  <c r="T59" i="9"/>
  <c r="S59" i="9"/>
  <c r="R59" i="9"/>
  <c r="Q59" i="9"/>
  <c r="P59" i="9"/>
  <c r="O59" i="9"/>
  <c r="N59" i="9"/>
  <c r="M59" i="9"/>
  <c r="L59" i="9"/>
  <c r="K59" i="9"/>
  <c r="J59" i="9"/>
  <c r="I59" i="9"/>
  <c r="H59" i="9"/>
  <c r="G59" i="9"/>
  <c r="F59" i="9"/>
  <c r="E59" i="9"/>
  <c r="AD58" i="9"/>
  <c r="AC58" i="9"/>
  <c r="AB58" i="9"/>
  <c r="AA58" i="9"/>
  <c r="Z58" i="9"/>
  <c r="Y58" i="9"/>
  <c r="X58" i="9"/>
  <c r="W58" i="9"/>
  <c r="V58" i="9"/>
  <c r="U58" i="9"/>
  <c r="T58" i="9"/>
  <c r="S58" i="9"/>
  <c r="R58" i="9"/>
  <c r="Q58" i="9"/>
  <c r="P58" i="9"/>
  <c r="O58" i="9"/>
  <c r="N58" i="9"/>
  <c r="M58" i="9"/>
  <c r="L58" i="9"/>
  <c r="K58" i="9"/>
  <c r="J58" i="9"/>
  <c r="I58" i="9"/>
  <c r="H58" i="9"/>
  <c r="G58" i="9"/>
  <c r="F58" i="9"/>
  <c r="E58" i="9"/>
  <c r="AD57" i="9"/>
  <c r="AC57" i="9"/>
  <c r="AB57" i="9"/>
  <c r="AA57" i="9"/>
  <c r="Z57" i="9"/>
  <c r="Y57" i="9"/>
  <c r="X57" i="9"/>
  <c r="W57" i="9"/>
  <c r="V57" i="9"/>
  <c r="U57" i="9"/>
  <c r="T57" i="9"/>
  <c r="S57" i="9"/>
  <c r="R57" i="9"/>
  <c r="Q57" i="9"/>
  <c r="P57" i="9"/>
  <c r="O57" i="9"/>
  <c r="N57" i="9"/>
  <c r="M57" i="9"/>
  <c r="L57" i="9"/>
  <c r="K57" i="9"/>
  <c r="J57" i="9"/>
  <c r="I57" i="9"/>
  <c r="H57" i="9"/>
  <c r="G57" i="9"/>
  <c r="F57" i="9"/>
  <c r="E57" i="9"/>
  <c r="AD56" i="9"/>
  <c r="AC56" i="9"/>
  <c r="AB56" i="9"/>
  <c r="AA56" i="9"/>
  <c r="Z56" i="9"/>
  <c r="Y56" i="9"/>
  <c r="X56" i="9"/>
  <c r="W56" i="9"/>
  <c r="V56" i="9"/>
  <c r="U56" i="9"/>
  <c r="T56" i="9"/>
  <c r="S56" i="9"/>
  <c r="R56" i="9"/>
  <c r="Q56" i="9"/>
  <c r="P56" i="9"/>
  <c r="O56" i="9"/>
  <c r="N56" i="9"/>
  <c r="M56" i="9"/>
  <c r="L56" i="9"/>
  <c r="K56" i="9"/>
  <c r="J56" i="9"/>
  <c r="I56" i="9"/>
  <c r="H56" i="9"/>
  <c r="G56" i="9"/>
  <c r="F56" i="9"/>
  <c r="E56" i="9"/>
  <c r="AD55" i="9"/>
  <c r="AC55" i="9"/>
  <c r="AB55" i="9"/>
  <c r="AA55" i="9"/>
  <c r="Z55" i="9"/>
  <c r="Y55" i="9"/>
  <c r="X55" i="9"/>
  <c r="W55" i="9"/>
  <c r="V55" i="9"/>
  <c r="U55" i="9"/>
  <c r="T55" i="9"/>
  <c r="S55" i="9"/>
  <c r="R55" i="9"/>
  <c r="Q55" i="9"/>
  <c r="P55" i="9"/>
  <c r="O55" i="9"/>
  <c r="N55" i="9"/>
  <c r="M55" i="9"/>
  <c r="L55" i="9"/>
  <c r="K55" i="9"/>
  <c r="J55" i="9"/>
  <c r="I55" i="9"/>
  <c r="H55" i="9"/>
  <c r="G55" i="9"/>
  <c r="F55" i="9"/>
  <c r="E55" i="9"/>
  <c r="AD54" i="9"/>
  <c r="AC54" i="9"/>
  <c r="AB54" i="9"/>
  <c r="AA54" i="9"/>
  <c r="Z54" i="9"/>
  <c r="Y54" i="9"/>
  <c r="X54" i="9"/>
  <c r="W54" i="9"/>
  <c r="V54" i="9"/>
  <c r="U54" i="9"/>
  <c r="T54" i="9"/>
  <c r="S54" i="9"/>
  <c r="R54" i="9"/>
  <c r="Q54" i="9"/>
  <c r="P54" i="9"/>
  <c r="O54" i="9"/>
  <c r="N54" i="9"/>
  <c r="M54" i="9"/>
  <c r="L54" i="9"/>
  <c r="K54" i="9"/>
  <c r="J54" i="9"/>
  <c r="I54" i="9"/>
  <c r="H54" i="9"/>
  <c r="G54" i="9"/>
  <c r="F54" i="9"/>
  <c r="E54" i="9"/>
  <c r="AD53" i="9"/>
  <c r="AC53" i="9"/>
  <c r="AB53" i="9"/>
  <c r="AA53" i="9"/>
  <c r="Z53" i="9"/>
  <c r="Y53" i="9"/>
  <c r="X53" i="9"/>
  <c r="W53" i="9"/>
  <c r="V53" i="9"/>
  <c r="U53" i="9"/>
  <c r="T53" i="9"/>
  <c r="S53" i="9"/>
  <c r="R53" i="9"/>
  <c r="Q53" i="9"/>
  <c r="P53" i="9"/>
  <c r="O53" i="9"/>
  <c r="N53" i="9"/>
  <c r="M53" i="9"/>
  <c r="L53" i="9"/>
  <c r="K53" i="9"/>
  <c r="J53" i="9"/>
  <c r="I53" i="9"/>
  <c r="H53" i="9"/>
  <c r="G53" i="9"/>
  <c r="F53" i="9"/>
  <c r="E53" i="9"/>
  <c r="AD52" i="9"/>
  <c r="AC52" i="9"/>
  <c r="AB52" i="9"/>
  <c r="AA52" i="9"/>
  <c r="Z52" i="9"/>
  <c r="Y52" i="9"/>
  <c r="X52" i="9"/>
  <c r="W52" i="9"/>
  <c r="V52" i="9"/>
  <c r="U52" i="9"/>
  <c r="T52" i="9"/>
  <c r="S52" i="9"/>
  <c r="R52" i="9"/>
  <c r="Q52" i="9"/>
  <c r="P52" i="9"/>
  <c r="O52" i="9"/>
  <c r="N52" i="9"/>
  <c r="M52" i="9"/>
  <c r="L52" i="9"/>
  <c r="K52" i="9"/>
  <c r="J52" i="9"/>
  <c r="I52" i="9"/>
  <c r="H52" i="9"/>
  <c r="G52" i="9"/>
  <c r="F52" i="9"/>
  <c r="E52" i="9"/>
  <c r="AD51" i="9"/>
  <c r="AC51" i="9"/>
  <c r="AB51" i="9"/>
  <c r="AA51" i="9"/>
  <c r="Z51" i="9"/>
  <c r="Y51" i="9"/>
  <c r="X51" i="9"/>
  <c r="W51" i="9"/>
  <c r="V51" i="9"/>
  <c r="U51" i="9"/>
  <c r="T51" i="9"/>
  <c r="S51" i="9"/>
  <c r="R51" i="9"/>
  <c r="Q51" i="9"/>
  <c r="P51" i="9"/>
  <c r="O51" i="9"/>
  <c r="N51" i="9"/>
  <c r="M51" i="9"/>
  <c r="L51" i="9"/>
  <c r="K51" i="9"/>
  <c r="J51" i="9"/>
  <c r="I51" i="9"/>
  <c r="H51" i="9"/>
  <c r="G51" i="9"/>
  <c r="F51" i="9"/>
  <c r="E51" i="9"/>
  <c r="AD50" i="9"/>
  <c r="AC50" i="9"/>
  <c r="AB50" i="9"/>
  <c r="AA50" i="9"/>
  <c r="Z50" i="9"/>
  <c r="Y50" i="9"/>
  <c r="X50" i="9"/>
  <c r="W50" i="9"/>
  <c r="V50" i="9"/>
  <c r="U50" i="9"/>
  <c r="T50" i="9"/>
  <c r="S50" i="9"/>
  <c r="R50" i="9"/>
  <c r="Q50" i="9"/>
  <c r="P50" i="9"/>
  <c r="O50" i="9"/>
  <c r="N50" i="9"/>
  <c r="M50" i="9"/>
  <c r="L50" i="9"/>
  <c r="K50" i="9"/>
  <c r="J50" i="9"/>
  <c r="I50" i="9"/>
  <c r="H50" i="9"/>
  <c r="G50" i="9"/>
  <c r="F50" i="9"/>
  <c r="E50" i="9"/>
  <c r="AD49" i="9"/>
  <c r="AC49" i="9"/>
  <c r="AB49" i="9"/>
  <c r="AA49" i="9"/>
  <c r="Z49" i="9"/>
  <c r="Y49" i="9"/>
  <c r="X49" i="9"/>
  <c r="W49" i="9"/>
  <c r="V49" i="9"/>
  <c r="U49" i="9"/>
  <c r="T49" i="9"/>
  <c r="S49" i="9"/>
  <c r="R49" i="9"/>
  <c r="Q49" i="9"/>
  <c r="P49" i="9"/>
  <c r="O49" i="9"/>
  <c r="N49" i="9"/>
  <c r="M49" i="9"/>
  <c r="L49" i="9"/>
  <c r="K49" i="9"/>
  <c r="J49" i="9"/>
  <c r="I49" i="9"/>
  <c r="H49" i="9"/>
  <c r="G49" i="9"/>
  <c r="F49" i="9"/>
  <c r="E49" i="9"/>
  <c r="AD48" i="9"/>
  <c r="AC48" i="9"/>
  <c r="AB48" i="9"/>
  <c r="AA48" i="9"/>
  <c r="Z48" i="9"/>
  <c r="Y48" i="9"/>
  <c r="X48" i="9"/>
  <c r="W48" i="9"/>
  <c r="V48" i="9"/>
  <c r="U48" i="9"/>
  <c r="T48" i="9"/>
  <c r="S48" i="9"/>
  <c r="R48" i="9"/>
  <c r="Q48" i="9"/>
  <c r="P48" i="9"/>
  <c r="O48" i="9"/>
  <c r="N48" i="9"/>
  <c r="M48" i="9"/>
  <c r="L48" i="9"/>
  <c r="K48" i="9"/>
  <c r="J48" i="9"/>
  <c r="I48" i="9"/>
  <c r="H48" i="9"/>
  <c r="G48" i="9"/>
  <c r="F48" i="9"/>
  <c r="E48" i="9"/>
  <c r="AD47" i="9"/>
  <c r="AC47" i="9"/>
  <c r="AB47" i="9"/>
  <c r="AA47" i="9"/>
  <c r="Z47" i="9"/>
  <c r="Y47" i="9"/>
  <c r="X47" i="9"/>
  <c r="W47" i="9"/>
  <c r="V47" i="9"/>
  <c r="U47" i="9"/>
  <c r="T47" i="9"/>
  <c r="S47" i="9"/>
  <c r="R47" i="9"/>
  <c r="Q47" i="9"/>
  <c r="P47" i="9"/>
  <c r="O47" i="9"/>
  <c r="N47" i="9"/>
  <c r="M47" i="9"/>
  <c r="L47" i="9"/>
  <c r="K47" i="9"/>
  <c r="J47" i="9"/>
  <c r="I47" i="9"/>
  <c r="H47" i="9"/>
  <c r="G47" i="9"/>
  <c r="F47" i="9"/>
  <c r="E47" i="9"/>
  <c r="AD46" i="9"/>
  <c r="AC46" i="9"/>
  <c r="AB46" i="9"/>
  <c r="AA46" i="9"/>
  <c r="Z46" i="9"/>
  <c r="Y46" i="9"/>
  <c r="X46" i="9"/>
  <c r="W46" i="9"/>
  <c r="V46" i="9"/>
  <c r="U46" i="9"/>
  <c r="T46" i="9"/>
  <c r="S46" i="9"/>
  <c r="R46" i="9"/>
  <c r="Q46" i="9"/>
  <c r="P46" i="9"/>
  <c r="O46" i="9"/>
  <c r="N46" i="9"/>
  <c r="M46" i="9"/>
  <c r="L46" i="9"/>
  <c r="K46" i="9"/>
  <c r="J46" i="9"/>
  <c r="I46" i="9"/>
  <c r="H46" i="9"/>
  <c r="G46" i="9"/>
  <c r="F46" i="9"/>
  <c r="E46" i="9"/>
  <c r="AD45" i="9"/>
  <c r="AC45" i="9"/>
  <c r="AB45" i="9"/>
  <c r="AA45" i="9"/>
  <c r="Z45" i="9"/>
  <c r="Y45" i="9"/>
  <c r="X45" i="9"/>
  <c r="W45" i="9"/>
  <c r="V45" i="9"/>
  <c r="U45" i="9"/>
  <c r="T45" i="9"/>
  <c r="S45" i="9"/>
  <c r="R45" i="9"/>
  <c r="Q45" i="9"/>
  <c r="P45" i="9"/>
  <c r="O45" i="9"/>
  <c r="N45" i="9"/>
  <c r="M45" i="9"/>
  <c r="L45" i="9"/>
  <c r="K45" i="9"/>
  <c r="J45" i="9"/>
  <c r="I45" i="9"/>
  <c r="H45" i="9"/>
  <c r="G45" i="9"/>
  <c r="F45" i="9"/>
  <c r="E45" i="9"/>
  <c r="AD44" i="9"/>
  <c r="AC44" i="9"/>
  <c r="AB44" i="9"/>
  <c r="AA44" i="9"/>
  <c r="Z44" i="9"/>
  <c r="Y44" i="9"/>
  <c r="X44" i="9"/>
  <c r="W44" i="9"/>
  <c r="V44" i="9"/>
  <c r="U44" i="9"/>
  <c r="T44" i="9"/>
  <c r="S44" i="9"/>
  <c r="R44" i="9"/>
  <c r="Q44" i="9"/>
  <c r="P44" i="9"/>
  <c r="O44" i="9"/>
  <c r="N44" i="9"/>
  <c r="M44" i="9"/>
  <c r="L44" i="9"/>
  <c r="K44" i="9"/>
  <c r="J44" i="9"/>
  <c r="I44" i="9"/>
  <c r="H44" i="9"/>
  <c r="G44" i="9"/>
  <c r="F44" i="9"/>
  <c r="E44" i="9"/>
  <c r="AD43" i="9"/>
  <c r="AC43" i="9"/>
  <c r="AB43" i="9"/>
  <c r="AA43" i="9"/>
  <c r="Z43" i="9"/>
  <c r="Y43" i="9"/>
  <c r="X43" i="9"/>
  <c r="W43" i="9"/>
  <c r="V43" i="9"/>
  <c r="U43" i="9"/>
  <c r="T43" i="9"/>
  <c r="S43" i="9"/>
  <c r="R43" i="9"/>
  <c r="Q43" i="9"/>
  <c r="P43" i="9"/>
  <c r="O43" i="9"/>
  <c r="N43" i="9"/>
  <c r="M43" i="9"/>
  <c r="L43" i="9"/>
  <c r="K43" i="9"/>
  <c r="J43" i="9"/>
  <c r="I43" i="9"/>
  <c r="H43" i="9"/>
  <c r="G43" i="9"/>
  <c r="F43" i="9"/>
  <c r="E43" i="9"/>
  <c r="AD42" i="9"/>
  <c r="AC42" i="9"/>
  <c r="AB42" i="9"/>
  <c r="AA42" i="9"/>
  <c r="Z42" i="9"/>
  <c r="Y42" i="9"/>
  <c r="X42" i="9"/>
  <c r="W42" i="9"/>
  <c r="V42" i="9"/>
  <c r="U42" i="9"/>
  <c r="T42" i="9"/>
  <c r="S42" i="9"/>
  <c r="R42" i="9"/>
  <c r="Q42" i="9"/>
  <c r="P42" i="9"/>
  <c r="O42" i="9"/>
  <c r="N42" i="9"/>
  <c r="M42" i="9"/>
  <c r="L42" i="9"/>
  <c r="K42" i="9"/>
  <c r="J42" i="9"/>
  <c r="I42" i="9"/>
  <c r="H42" i="9"/>
  <c r="G42" i="9"/>
  <c r="F42" i="9"/>
  <c r="E42" i="9"/>
  <c r="AD41" i="9"/>
  <c r="AC41" i="9"/>
  <c r="AB41" i="9"/>
  <c r="AA41" i="9"/>
  <c r="Z41" i="9"/>
  <c r="Y41" i="9"/>
  <c r="X41" i="9"/>
  <c r="W41" i="9"/>
  <c r="V41" i="9"/>
  <c r="U41" i="9"/>
  <c r="T41" i="9"/>
  <c r="S41" i="9"/>
  <c r="R41" i="9"/>
  <c r="Q41" i="9"/>
  <c r="P41" i="9"/>
  <c r="O41" i="9"/>
  <c r="N41" i="9"/>
  <c r="M41" i="9"/>
  <c r="L41" i="9"/>
  <c r="K41" i="9"/>
  <c r="J41" i="9"/>
  <c r="I41" i="9"/>
  <c r="H41" i="9"/>
  <c r="G41" i="9"/>
  <c r="F41" i="9"/>
  <c r="E41" i="9"/>
  <c r="AD40" i="9"/>
  <c r="AC40" i="9"/>
  <c r="AB40" i="9"/>
  <c r="AA40" i="9"/>
  <c r="Z40" i="9"/>
  <c r="Y40" i="9"/>
  <c r="X40" i="9"/>
  <c r="W40" i="9"/>
  <c r="V40" i="9"/>
  <c r="U40" i="9"/>
  <c r="T40" i="9"/>
  <c r="S40" i="9"/>
  <c r="R40" i="9"/>
  <c r="Q40" i="9"/>
  <c r="P40" i="9"/>
  <c r="O40" i="9"/>
  <c r="N40" i="9"/>
  <c r="M40" i="9"/>
  <c r="L40" i="9"/>
  <c r="K40" i="9"/>
  <c r="J40" i="9"/>
  <c r="I40" i="9"/>
  <c r="H40" i="9"/>
  <c r="G40" i="9"/>
  <c r="F40" i="9"/>
  <c r="E40" i="9"/>
  <c r="AD39" i="9"/>
  <c r="AC39" i="9"/>
  <c r="AB39" i="9"/>
  <c r="AA39" i="9"/>
  <c r="Z39" i="9"/>
  <c r="Y39" i="9"/>
  <c r="X39" i="9"/>
  <c r="W39" i="9"/>
  <c r="V39" i="9"/>
  <c r="U39" i="9"/>
  <c r="T39" i="9"/>
  <c r="S39" i="9"/>
  <c r="R39" i="9"/>
  <c r="Q39" i="9"/>
  <c r="P39" i="9"/>
  <c r="O39" i="9"/>
  <c r="N39" i="9"/>
  <c r="M39" i="9"/>
  <c r="L39" i="9"/>
  <c r="K39" i="9"/>
  <c r="J39" i="9"/>
  <c r="I39" i="9"/>
  <c r="H39" i="9"/>
  <c r="G39" i="9"/>
  <c r="F39" i="9"/>
  <c r="E39" i="9"/>
  <c r="AD38" i="9"/>
  <c r="AC38" i="9"/>
  <c r="AB38" i="9"/>
  <c r="AA38" i="9"/>
  <c r="Z38" i="9"/>
  <c r="Y38" i="9"/>
  <c r="X38" i="9"/>
  <c r="W38" i="9"/>
  <c r="V38" i="9"/>
  <c r="U38" i="9"/>
  <c r="T38" i="9"/>
  <c r="S38" i="9"/>
  <c r="R38" i="9"/>
  <c r="Q38" i="9"/>
  <c r="P38" i="9"/>
  <c r="O38" i="9"/>
  <c r="N38" i="9"/>
  <c r="M38" i="9"/>
  <c r="L38" i="9"/>
  <c r="K38" i="9"/>
  <c r="J38" i="9"/>
  <c r="I38" i="9"/>
  <c r="H38" i="9"/>
  <c r="G38" i="9"/>
  <c r="F38" i="9"/>
  <c r="E38" i="9"/>
  <c r="F37" i="9"/>
  <c r="G37" i="9"/>
  <c r="H37" i="9"/>
  <c r="I37" i="9"/>
  <c r="J37" i="9"/>
  <c r="K37" i="9"/>
  <c r="L37" i="9"/>
  <c r="M37" i="9"/>
  <c r="N37" i="9"/>
  <c r="O37" i="9"/>
  <c r="P37" i="9"/>
  <c r="Q37" i="9"/>
  <c r="R37" i="9"/>
  <c r="S37" i="9"/>
  <c r="T37" i="9"/>
  <c r="U37" i="9"/>
  <c r="V37" i="9"/>
  <c r="W37" i="9"/>
  <c r="X37" i="9"/>
  <c r="Y37" i="9"/>
  <c r="Z37" i="9"/>
  <c r="AA37" i="9"/>
  <c r="AB37" i="9"/>
  <c r="AC37" i="9"/>
  <c r="AD37" i="9"/>
  <c r="AD25" i="9"/>
  <c r="AC25" i="9"/>
  <c r="AB25" i="9"/>
  <c r="AA25" i="9"/>
  <c r="Z25" i="9"/>
  <c r="Y25" i="9"/>
  <c r="X25" i="9"/>
  <c r="W25" i="9"/>
  <c r="V25" i="9"/>
  <c r="U25" i="9"/>
  <c r="T25" i="9"/>
  <c r="S25" i="9"/>
  <c r="R25" i="9"/>
  <c r="Q25" i="9"/>
  <c r="P25" i="9"/>
  <c r="O25" i="9"/>
  <c r="N25" i="9"/>
  <c r="M25" i="9"/>
  <c r="L25" i="9"/>
  <c r="K25" i="9"/>
  <c r="J25" i="9"/>
  <c r="I25" i="9"/>
  <c r="H25" i="9"/>
  <c r="G25" i="9"/>
  <c r="F25" i="9"/>
  <c r="E25" i="9"/>
  <c r="AD24" i="9"/>
  <c r="AC24" i="9"/>
  <c r="AB24" i="9"/>
  <c r="AA24" i="9"/>
  <c r="Z24" i="9"/>
  <c r="Y24" i="9"/>
  <c r="X24" i="9"/>
  <c r="W24" i="9"/>
  <c r="V24" i="9"/>
  <c r="U24" i="9"/>
  <c r="T24" i="9"/>
  <c r="S24" i="9"/>
  <c r="R24" i="9"/>
  <c r="Q24" i="9"/>
  <c r="P24" i="9"/>
  <c r="O24" i="9"/>
  <c r="N24" i="9"/>
  <c r="M24" i="9"/>
  <c r="L24" i="9"/>
  <c r="K24" i="9"/>
  <c r="J24" i="9"/>
  <c r="I24" i="9"/>
  <c r="H24" i="9"/>
  <c r="G24" i="9"/>
  <c r="F24" i="9"/>
  <c r="E24" i="9"/>
  <c r="AD23" i="9"/>
  <c r="AC23" i="9"/>
  <c r="AB23" i="9"/>
  <c r="AA23" i="9"/>
  <c r="Z23" i="9"/>
  <c r="Y23" i="9"/>
  <c r="X23" i="9"/>
  <c r="W23" i="9"/>
  <c r="V23" i="9"/>
  <c r="U23" i="9"/>
  <c r="T23" i="9"/>
  <c r="S23" i="9"/>
  <c r="R23" i="9"/>
  <c r="Q23" i="9"/>
  <c r="P23" i="9"/>
  <c r="O23" i="9"/>
  <c r="N23" i="9"/>
  <c r="M23" i="9"/>
  <c r="L23" i="9"/>
  <c r="K23" i="9"/>
  <c r="J23" i="9"/>
  <c r="I23" i="9"/>
  <c r="H23" i="9"/>
  <c r="G23" i="9"/>
  <c r="F23" i="9"/>
  <c r="E23" i="9"/>
  <c r="AD22" i="9"/>
  <c r="AC22" i="9"/>
  <c r="AB22" i="9"/>
  <c r="AA22" i="9"/>
  <c r="Z22" i="9"/>
  <c r="Y22" i="9"/>
  <c r="X22" i="9"/>
  <c r="W22" i="9"/>
  <c r="V22" i="9"/>
  <c r="U22" i="9"/>
  <c r="T22" i="9"/>
  <c r="S22" i="9"/>
  <c r="R22" i="9"/>
  <c r="Q22" i="9"/>
  <c r="P22" i="9"/>
  <c r="O22" i="9"/>
  <c r="N22" i="9"/>
  <c r="M22" i="9"/>
  <c r="L22" i="9"/>
  <c r="K22" i="9"/>
  <c r="J22" i="9"/>
  <c r="I22" i="9"/>
  <c r="H22" i="9"/>
  <c r="G22" i="9"/>
  <c r="F22" i="9"/>
  <c r="E22" i="9"/>
  <c r="AD21" i="9"/>
  <c r="AC21" i="9"/>
  <c r="AB21" i="9"/>
  <c r="AA21" i="9"/>
  <c r="Z21" i="9"/>
  <c r="Y21" i="9"/>
  <c r="X21" i="9"/>
  <c r="W21" i="9"/>
  <c r="V21" i="9"/>
  <c r="U21" i="9"/>
  <c r="T21" i="9"/>
  <c r="S21" i="9"/>
  <c r="R21" i="9"/>
  <c r="Q21" i="9"/>
  <c r="P21" i="9"/>
  <c r="O21" i="9"/>
  <c r="N21" i="9"/>
  <c r="M21" i="9"/>
  <c r="L21" i="9"/>
  <c r="K21" i="9"/>
  <c r="J21" i="9"/>
  <c r="I21" i="9"/>
  <c r="H21" i="9"/>
  <c r="G21" i="9"/>
  <c r="F21" i="9"/>
  <c r="E21" i="9"/>
  <c r="AD20" i="9"/>
  <c r="AC20" i="9"/>
  <c r="AB20" i="9"/>
  <c r="AA20" i="9"/>
  <c r="Z20" i="9"/>
  <c r="Y20" i="9"/>
  <c r="X20" i="9"/>
  <c r="W20" i="9"/>
  <c r="V20" i="9"/>
  <c r="U20" i="9"/>
  <c r="T20" i="9"/>
  <c r="S20" i="9"/>
  <c r="R20" i="9"/>
  <c r="Q20" i="9"/>
  <c r="P20" i="9"/>
  <c r="O20" i="9"/>
  <c r="N20" i="9"/>
  <c r="M20" i="9"/>
  <c r="L20" i="9"/>
  <c r="K20" i="9"/>
  <c r="J20" i="9"/>
  <c r="I20" i="9"/>
  <c r="H20" i="9"/>
  <c r="G20" i="9"/>
  <c r="F20" i="9"/>
  <c r="E20" i="9"/>
  <c r="AD19" i="9"/>
  <c r="AC19" i="9"/>
  <c r="AB19" i="9"/>
  <c r="AA19" i="9"/>
  <c r="Z19" i="9"/>
  <c r="Y19" i="9"/>
  <c r="X19" i="9"/>
  <c r="W19" i="9"/>
  <c r="V19" i="9"/>
  <c r="U19" i="9"/>
  <c r="T19" i="9"/>
  <c r="S19" i="9"/>
  <c r="R19" i="9"/>
  <c r="Q19" i="9"/>
  <c r="P19" i="9"/>
  <c r="O19" i="9"/>
  <c r="N19" i="9"/>
  <c r="M19" i="9"/>
  <c r="L19" i="9"/>
  <c r="K19" i="9"/>
  <c r="J19" i="9"/>
  <c r="I19" i="9"/>
  <c r="H19" i="9"/>
  <c r="G19" i="9"/>
  <c r="F19" i="9"/>
  <c r="E19" i="9"/>
  <c r="AD18" i="9"/>
  <c r="AC18" i="9"/>
  <c r="AB18" i="9"/>
  <c r="AA18" i="9"/>
  <c r="Z18" i="9"/>
  <c r="Y18" i="9"/>
  <c r="X18" i="9"/>
  <c r="W18" i="9"/>
  <c r="V18" i="9"/>
  <c r="U18" i="9"/>
  <c r="T18" i="9"/>
  <c r="S18" i="9"/>
  <c r="R18" i="9"/>
  <c r="Q18" i="9"/>
  <c r="P18" i="9"/>
  <c r="O18" i="9"/>
  <c r="N18" i="9"/>
  <c r="M18" i="9"/>
  <c r="L18" i="9"/>
  <c r="K18" i="9"/>
  <c r="J18" i="9"/>
  <c r="I18" i="9"/>
  <c r="H18" i="9"/>
  <c r="G18" i="9"/>
  <c r="F18" i="9"/>
  <c r="E18" i="9"/>
  <c r="AD17" i="9"/>
  <c r="AC17" i="9"/>
  <c r="AB17" i="9"/>
  <c r="AA17" i="9"/>
  <c r="Z17" i="9"/>
  <c r="Y17" i="9"/>
  <c r="X17" i="9"/>
  <c r="W17" i="9"/>
  <c r="V17" i="9"/>
  <c r="U17" i="9"/>
  <c r="T17" i="9"/>
  <c r="S17" i="9"/>
  <c r="R17" i="9"/>
  <c r="Q17" i="9"/>
  <c r="P17" i="9"/>
  <c r="O17" i="9"/>
  <c r="N17" i="9"/>
  <c r="M17" i="9"/>
  <c r="L17" i="9"/>
  <c r="K17" i="9"/>
  <c r="J17" i="9"/>
  <c r="I17" i="9"/>
  <c r="H17" i="9"/>
  <c r="G17" i="9"/>
  <c r="F17" i="9"/>
  <c r="E17" i="9"/>
  <c r="AD16" i="9"/>
  <c r="AC16" i="9"/>
  <c r="AB16" i="9"/>
  <c r="AA16" i="9"/>
  <c r="Z16" i="9"/>
  <c r="Y16" i="9"/>
  <c r="X16" i="9"/>
  <c r="W16" i="9"/>
  <c r="V16" i="9"/>
  <c r="U16" i="9"/>
  <c r="T16" i="9"/>
  <c r="S16" i="9"/>
  <c r="R16" i="9"/>
  <c r="Q16" i="9"/>
  <c r="P16" i="9"/>
  <c r="O16" i="9"/>
  <c r="N16" i="9"/>
  <c r="M16" i="9"/>
  <c r="L16" i="9"/>
  <c r="K16" i="9"/>
  <c r="J16" i="9"/>
  <c r="I16" i="9"/>
  <c r="H16" i="9"/>
  <c r="G16" i="9"/>
  <c r="F16" i="9"/>
  <c r="E16" i="9"/>
  <c r="AD15" i="9"/>
  <c r="AC15" i="9"/>
  <c r="AB15" i="9"/>
  <c r="AA15" i="9"/>
  <c r="Z15" i="9"/>
  <c r="Y15" i="9"/>
  <c r="X15" i="9"/>
  <c r="W15" i="9"/>
  <c r="V15" i="9"/>
  <c r="U15" i="9"/>
  <c r="T15" i="9"/>
  <c r="S15" i="9"/>
  <c r="R15" i="9"/>
  <c r="Q15" i="9"/>
  <c r="P15" i="9"/>
  <c r="O15" i="9"/>
  <c r="N15" i="9"/>
  <c r="M15" i="9"/>
  <c r="L15" i="9"/>
  <c r="K15" i="9"/>
  <c r="J15" i="9"/>
  <c r="I15" i="9"/>
  <c r="H15" i="9"/>
  <c r="G15" i="9"/>
  <c r="F15" i="9"/>
  <c r="E15" i="9"/>
  <c r="AD14" i="9"/>
  <c r="AC14" i="9"/>
  <c r="AB14" i="9"/>
  <c r="AA14" i="9"/>
  <c r="Z14" i="9"/>
  <c r="Y14" i="9"/>
  <c r="X14" i="9"/>
  <c r="W14" i="9"/>
  <c r="V14" i="9"/>
  <c r="U14" i="9"/>
  <c r="T14" i="9"/>
  <c r="S14" i="9"/>
  <c r="R14" i="9"/>
  <c r="Q14" i="9"/>
  <c r="P14" i="9"/>
  <c r="O14" i="9"/>
  <c r="N14" i="9"/>
  <c r="M14" i="9"/>
  <c r="L14" i="9"/>
  <c r="K14" i="9"/>
  <c r="J14" i="9"/>
  <c r="I14" i="9"/>
  <c r="H14" i="9"/>
  <c r="G14" i="9"/>
  <c r="F14" i="9"/>
  <c r="E14" i="9"/>
  <c r="AD13" i="9"/>
  <c r="AC13" i="9"/>
  <c r="AB13" i="9"/>
  <c r="AA13" i="9"/>
  <c r="Z13" i="9"/>
  <c r="Y13" i="9"/>
  <c r="X13" i="9"/>
  <c r="W13" i="9"/>
  <c r="V13" i="9"/>
  <c r="U13" i="9"/>
  <c r="T13" i="9"/>
  <c r="S13" i="9"/>
  <c r="R13" i="9"/>
  <c r="Q13" i="9"/>
  <c r="P13" i="9"/>
  <c r="O13" i="9"/>
  <c r="N13" i="9"/>
  <c r="M13" i="9"/>
  <c r="L13" i="9"/>
  <c r="K13" i="9"/>
  <c r="J13" i="9"/>
  <c r="I13" i="9"/>
  <c r="H13" i="9"/>
  <c r="G13" i="9"/>
  <c r="F13" i="9"/>
  <c r="E13" i="9"/>
  <c r="AD12" i="9"/>
  <c r="AC12" i="9"/>
  <c r="AB12" i="9"/>
  <c r="AA12" i="9"/>
  <c r="Z12" i="9"/>
  <c r="Y12" i="9"/>
  <c r="X12" i="9"/>
  <c r="W12" i="9"/>
  <c r="V12" i="9"/>
  <c r="U12" i="9"/>
  <c r="T12" i="9"/>
  <c r="S12" i="9"/>
  <c r="R12" i="9"/>
  <c r="Q12" i="9"/>
  <c r="P12" i="9"/>
  <c r="O12" i="9"/>
  <c r="N12" i="9"/>
  <c r="M12" i="9"/>
  <c r="L12" i="9"/>
  <c r="K12" i="9"/>
  <c r="J12" i="9"/>
  <c r="I12" i="9"/>
  <c r="H12" i="9"/>
  <c r="G12" i="9"/>
  <c r="F12" i="9"/>
  <c r="E12" i="9"/>
  <c r="AD11" i="9"/>
  <c r="AC11" i="9"/>
  <c r="AB11" i="9"/>
  <c r="AA11" i="9"/>
  <c r="Z11" i="9"/>
  <c r="Y11" i="9"/>
  <c r="X11" i="9"/>
  <c r="W11" i="9"/>
  <c r="V11" i="9"/>
  <c r="U11" i="9"/>
  <c r="T11" i="9"/>
  <c r="S11" i="9"/>
  <c r="R11" i="9"/>
  <c r="Q11" i="9"/>
  <c r="P11" i="9"/>
  <c r="O11" i="9"/>
  <c r="N11" i="9"/>
  <c r="M11" i="9"/>
  <c r="L11" i="9"/>
  <c r="K11" i="9"/>
  <c r="J11" i="9"/>
  <c r="I11" i="9"/>
  <c r="H11" i="9"/>
  <c r="G11" i="9"/>
  <c r="F11" i="9"/>
  <c r="E11" i="9"/>
  <c r="AD10" i="9"/>
  <c r="AC10" i="9"/>
  <c r="AB10" i="9"/>
  <c r="AA10" i="9"/>
  <c r="Z10" i="9"/>
  <c r="Y10" i="9"/>
  <c r="X10" i="9"/>
  <c r="W10" i="9"/>
  <c r="V10" i="9"/>
  <c r="U10" i="9"/>
  <c r="T10" i="9"/>
  <c r="S10" i="9"/>
  <c r="R10" i="9"/>
  <c r="Q10" i="9"/>
  <c r="P10" i="9"/>
  <c r="O10" i="9"/>
  <c r="N10" i="9"/>
  <c r="M10" i="9"/>
  <c r="L10" i="9"/>
  <c r="K10" i="9"/>
  <c r="J10" i="9"/>
  <c r="I10" i="9"/>
  <c r="H10" i="9"/>
  <c r="G10" i="9"/>
  <c r="F10" i="9"/>
  <c r="E10" i="9"/>
  <c r="AD9" i="9"/>
  <c r="AC9" i="9"/>
  <c r="AB9" i="9"/>
  <c r="AA9" i="9"/>
  <c r="Z9" i="9"/>
  <c r="Y9" i="9"/>
  <c r="X9" i="9"/>
  <c r="W9" i="9"/>
  <c r="V9" i="9"/>
  <c r="U9" i="9"/>
  <c r="T9" i="9"/>
  <c r="S9" i="9"/>
  <c r="R9" i="9"/>
  <c r="Q9" i="9"/>
  <c r="P9" i="9"/>
  <c r="O9" i="9"/>
  <c r="N9" i="9"/>
  <c r="M9" i="9"/>
  <c r="L9" i="9"/>
  <c r="K9" i="9"/>
  <c r="J9" i="9"/>
  <c r="I9" i="9"/>
  <c r="H9" i="9"/>
  <c r="G9" i="9"/>
  <c r="F9" i="9"/>
  <c r="E9" i="9"/>
  <c r="AD8" i="9"/>
  <c r="AC8" i="9"/>
  <c r="AB8" i="9"/>
  <c r="AA8" i="9"/>
  <c r="Z8" i="9"/>
  <c r="Y8" i="9"/>
  <c r="X8" i="9"/>
  <c r="W8" i="9"/>
  <c r="V8" i="9"/>
  <c r="U8" i="9"/>
  <c r="T8" i="9"/>
  <c r="S8" i="9"/>
  <c r="R8" i="9"/>
  <c r="Q8" i="9"/>
  <c r="P8" i="9"/>
  <c r="O8" i="9"/>
  <c r="N8" i="9"/>
  <c r="M8" i="9"/>
  <c r="L8" i="9"/>
  <c r="K8" i="9"/>
  <c r="J8" i="9"/>
  <c r="I8" i="9"/>
  <c r="H8" i="9"/>
  <c r="G8" i="9"/>
  <c r="F8" i="9"/>
  <c r="E8" i="9"/>
  <c r="E37" i="1"/>
  <c r="E8" i="11" s="1"/>
  <c r="T67" i="13" l="1"/>
  <c r="T67" i="12"/>
  <c r="V62" i="13"/>
  <c r="V62" i="12"/>
  <c r="H61" i="13"/>
  <c r="H61" i="12"/>
  <c r="T59" i="13"/>
  <c r="T59" i="12"/>
  <c r="N54" i="12"/>
  <c r="N54" i="13"/>
  <c r="AG11" i="9"/>
  <c r="AG10" i="9"/>
  <c r="AG9" i="9"/>
  <c r="AG8" i="9"/>
  <c r="T37" i="13"/>
  <c r="T37" i="12"/>
  <c r="L37" i="13"/>
  <c r="L37" i="12"/>
  <c r="V67" i="12"/>
  <c r="V67" i="13"/>
  <c r="N67" i="13"/>
  <c r="N67" i="12"/>
  <c r="X66" i="13"/>
  <c r="X66" i="12"/>
  <c r="R65" i="12"/>
  <c r="R65" i="13"/>
  <c r="AD63" i="13"/>
  <c r="AD63" i="12"/>
  <c r="V63" i="13"/>
  <c r="V63" i="12"/>
  <c r="N63" i="13"/>
  <c r="N63" i="12"/>
  <c r="F63" i="13"/>
  <c r="F63" i="12"/>
  <c r="P62" i="13"/>
  <c r="P62" i="12"/>
  <c r="H62" i="12"/>
  <c r="H62" i="13"/>
  <c r="Z61" i="13"/>
  <c r="Z61" i="12"/>
  <c r="T60" i="13"/>
  <c r="T60" i="12"/>
  <c r="L60" i="13"/>
  <c r="L60" i="12"/>
  <c r="AD59" i="13"/>
  <c r="AD59" i="12"/>
  <c r="F59" i="13"/>
  <c r="F59" i="12"/>
  <c r="X58" i="13"/>
  <c r="X58" i="12"/>
  <c r="P58" i="13"/>
  <c r="P58" i="12"/>
  <c r="H58" i="12"/>
  <c r="H58" i="13"/>
  <c r="Z57" i="12"/>
  <c r="Z57" i="13"/>
  <c r="R57" i="13"/>
  <c r="R57" i="12"/>
  <c r="J57" i="13"/>
  <c r="J57" i="12"/>
  <c r="AB56" i="13"/>
  <c r="AB56" i="12"/>
  <c r="T56" i="13"/>
  <c r="T56" i="12"/>
  <c r="L56" i="13"/>
  <c r="L56" i="12"/>
  <c r="AD55" i="13"/>
  <c r="AD55" i="12"/>
  <c r="N55" i="13"/>
  <c r="N55" i="12"/>
  <c r="F55" i="13"/>
  <c r="F55" i="12"/>
  <c r="X54" i="12"/>
  <c r="X54" i="13"/>
  <c r="AA61" i="12"/>
  <c r="AD56" i="12"/>
  <c r="P56" i="12"/>
  <c r="E53" i="13"/>
  <c r="S37" i="13"/>
  <c r="S37" i="12"/>
  <c r="K37" i="13"/>
  <c r="K37" i="12"/>
  <c r="AC67" i="13"/>
  <c r="AC67" i="12"/>
  <c r="M67" i="13"/>
  <c r="M67" i="12"/>
  <c r="W66" i="13"/>
  <c r="W66" i="12"/>
  <c r="O66" i="12"/>
  <c r="O66" i="13"/>
  <c r="G66" i="13"/>
  <c r="G66" i="12"/>
  <c r="Y65" i="13"/>
  <c r="Y65" i="12"/>
  <c r="Q65" i="13"/>
  <c r="Q65" i="12"/>
  <c r="K64" i="13"/>
  <c r="K64" i="12"/>
  <c r="U63" i="13"/>
  <c r="U63" i="12"/>
  <c r="O62" i="13"/>
  <c r="O62" i="12"/>
  <c r="Y61" i="13"/>
  <c r="Y61" i="12"/>
  <c r="Q61" i="13"/>
  <c r="Q61" i="12"/>
  <c r="I61" i="13"/>
  <c r="I61" i="12"/>
  <c r="AA60" i="12"/>
  <c r="AA60" i="13"/>
  <c r="S60" i="13"/>
  <c r="S60" i="12"/>
  <c r="K60" i="13"/>
  <c r="K60" i="12"/>
  <c r="U59" i="13"/>
  <c r="U59" i="12"/>
  <c r="E59" i="13"/>
  <c r="E59" i="12"/>
  <c r="W58" i="13"/>
  <c r="W58" i="12"/>
  <c r="O58" i="13"/>
  <c r="O58" i="12"/>
  <c r="G58" i="12"/>
  <c r="G58" i="13"/>
  <c r="Y57" i="13"/>
  <c r="Y57" i="12"/>
  <c r="Q57" i="12"/>
  <c r="Q57" i="13"/>
  <c r="I57" i="13"/>
  <c r="I57" i="12"/>
  <c r="AA56" i="13"/>
  <c r="AA56" i="12"/>
  <c r="W54" i="13"/>
  <c r="W54" i="12"/>
  <c r="G54" i="13"/>
  <c r="G54" i="12"/>
  <c r="Y53" i="13"/>
  <c r="Y53" i="12"/>
  <c r="Q53" i="12"/>
  <c r="Q53" i="13"/>
  <c r="AA52" i="12"/>
  <c r="AA52" i="13"/>
  <c r="S52" i="12"/>
  <c r="S52" i="13"/>
  <c r="AC51" i="13"/>
  <c r="AC51" i="12"/>
  <c r="U51" i="13"/>
  <c r="U51" i="12"/>
  <c r="M51" i="13"/>
  <c r="M51" i="12"/>
  <c r="W50" i="13"/>
  <c r="W50" i="12"/>
  <c r="O50" i="13"/>
  <c r="O50" i="12"/>
  <c r="Y49" i="13"/>
  <c r="Y49" i="12"/>
  <c r="Q49" i="13"/>
  <c r="Q49" i="12"/>
  <c r="I49" i="12"/>
  <c r="I49" i="13"/>
  <c r="AA48" i="13"/>
  <c r="AA48" i="12"/>
  <c r="K48" i="13"/>
  <c r="K48" i="12"/>
  <c r="U47" i="13"/>
  <c r="U47" i="12"/>
  <c r="E47" i="12"/>
  <c r="E47" i="13"/>
  <c r="W46" i="13"/>
  <c r="W46" i="12"/>
  <c r="O46" i="12"/>
  <c r="O46" i="13"/>
  <c r="Y45" i="13"/>
  <c r="Y45" i="12"/>
  <c r="Q45" i="13"/>
  <c r="Q45" i="12"/>
  <c r="AA44" i="13"/>
  <c r="AA44" i="12"/>
  <c r="M43" i="13"/>
  <c r="M43" i="12"/>
  <c r="E43" i="13"/>
  <c r="E43" i="12"/>
  <c r="W42" i="13"/>
  <c r="W42" i="12"/>
  <c r="O42" i="13"/>
  <c r="O42" i="12"/>
  <c r="G42" i="13"/>
  <c r="G42" i="12"/>
  <c r="AA40" i="13"/>
  <c r="AA40" i="12"/>
  <c r="S40" i="13"/>
  <c r="S40" i="12"/>
  <c r="AC39" i="12"/>
  <c r="AC39" i="13"/>
  <c r="U39" i="13"/>
  <c r="U39" i="12"/>
  <c r="O38" i="13"/>
  <c r="O38" i="12"/>
  <c r="I27" i="12"/>
  <c r="I27" i="13"/>
  <c r="R35" i="12"/>
  <c r="R35" i="13"/>
  <c r="AD29" i="12"/>
  <c r="AD29" i="13"/>
  <c r="X28" i="12"/>
  <c r="X28" i="13"/>
  <c r="H28" i="13"/>
  <c r="H28" i="12"/>
  <c r="Z8" i="11"/>
  <c r="Z43" i="11"/>
  <c r="Z37" i="12" s="1"/>
  <c r="S73" i="11"/>
  <c r="S38" i="11"/>
  <c r="Y70" i="11"/>
  <c r="Y35" i="11"/>
  <c r="I70" i="11"/>
  <c r="I64" i="12" s="1"/>
  <c r="I35" i="11"/>
  <c r="I62" i="11"/>
  <c r="I56" i="12" s="1"/>
  <c r="I27" i="11"/>
  <c r="U60" i="11"/>
  <c r="U54" i="12" s="1"/>
  <c r="U25" i="11"/>
  <c r="I50" i="11"/>
  <c r="I44" i="12" s="1"/>
  <c r="I15" i="11"/>
  <c r="W47" i="11"/>
  <c r="W41" i="12" s="1"/>
  <c r="W12" i="11"/>
  <c r="I46" i="11"/>
  <c r="I40" i="12" s="1"/>
  <c r="I11" i="11"/>
  <c r="AC44" i="11"/>
  <c r="AC9" i="11"/>
  <c r="U44" i="11"/>
  <c r="U38" i="12" s="1"/>
  <c r="U9" i="11"/>
  <c r="M44" i="11"/>
  <c r="M9" i="11"/>
  <c r="E44" i="11"/>
  <c r="E38" i="12" s="1"/>
  <c r="E9" i="11"/>
  <c r="Z65" i="12"/>
  <c r="V59" i="12"/>
  <c r="E61" i="13"/>
  <c r="AB67" i="13"/>
  <c r="AB67" i="12"/>
  <c r="N66" i="13"/>
  <c r="N66" i="12"/>
  <c r="Z56" i="13"/>
  <c r="Z56" i="12"/>
  <c r="AG9" i="10"/>
  <c r="AG8" i="10"/>
  <c r="AG11" i="10"/>
  <c r="AG10" i="10"/>
  <c r="Q37" i="13"/>
  <c r="Q37" i="12"/>
  <c r="AA67" i="13"/>
  <c r="AA67" i="12"/>
  <c r="AC66" i="13"/>
  <c r="AC66" i="12"/>
  <c r="U66" i="13"/>
  <c r="U66" i="12"/>
  <c r="M66" i="13"/>
  <c r="M66" i="12"/>
  <c r="E66" i="13"/>
  <c r="E66" i="12"/>
  <c r="W65" i="13"/>
  <c r="W65" i="12"/>
  <c r="O65" i="13"/>
  <c r="O65" i="12"/>
  <c r="G65" i="13"/>
  <c r="G65" i="12"/>
  <c r="Q64" i="13"/>
  <c r="Q64" i="12"/>
  <c r="AA63" i="13"/>
  <c r="AA63" i="12"/>
  <c r="S63" i="13"/>
  <c r="S63" i="12"/>
  <c r="U62" i="13"/>
  <c r="U62" i="12"/>
  <c r="E62" i="13"/>
  <c r="E62" i="12"/>
  <c r="W61" i="13"/>
  <c r="W61" i="12"/>
  <c r="O61" i="13"/>
  <c r="O61" i="12"/>
  <c r="G61" i="13"/>
  <c r="G61" i="12"/>
  <c r="Y60" i="13"/>
  <c r="Y60" i="12"/>
  <c r="Q60" i="13"/>
  <c r="Q60" i="12"/>
  <c r="I60" i="12"/>
  <c r="I60" i="13"/>
  <c r="AA59" i="13"/>
  <c r="AA59" i="12"/>
  <c r="S59" i="13"/>
  <c r="S59" i="12"/>
  <c r="K59" i="13"/>
  <c r="K59" i="12"/>
  <c r="AC58" i="13"/>
  <c r="AC58" i="12"/>
  <c r="E58" i="12"/>
  <c r="E58" i="13"/>
  <c r="W57" i="12"/>
  <c r="W57" i="13"/>
  <c r="O57" i="12"/>
  <c r="O57" i="13"/>
  <c r="G57" i="12"/>
  <c r="G57" i="13"/>
  <c r="Y56" i="13"/>
  <c r="Y56" i="12"/>
  <c r="Q56" i="12"/>
  <c r="Q56" i="13"/>
  <c r="AA55" i="13"/>
  <c r="AA55" i="12"/>
  <c r="S55" i="13"/>
  <c r="K55" i="13"/>
  <c r="K55" i="12"/>
  <c r="E54" i="13"/>
  <c r="E54" i="12"/>
  <c r="W53" i="13"/>
  <c r="W53" i="12"/>
  <c r="O53" i="13"/>
  <c r="O53" i="12"/>
  <c r="G53" i="13"/>
  <c r="G53" i="12"/>
  <c r="Y52" i="13"/>
  <c r="Y52" i="12"/>
  <c r="Q52" i="13"/>
  <c r="Q52" i="12"/>
  <c r="I52" i="13"/>
  <c r="I52" i="12"/>
  <c r="AA51" i="13"/>
  <c r="S51" i="13"/>
  <c r="S51" i="12"/>
  <c r="K51" i="13"/>
  <c r="K51" i="12"/>
  <c r="U50" i="13"/>
  <c r="U50" i="12"/>
  <c r="E50" i="13"/>
  <c r="E50" i="12"/>
  <c r="AA43" i="12"/>
  <c r="Q41" i="13"/>
  <c r="K57" i="12"/>
  <c r="N37" i="12"/>
  <c r="F52" i="12"/>
  <c r="S39" i="12"/>
  <c r="AD54" i="12"/>
  <c r="T63" i="13"/>
  <c r="T63" i="12"/>
  <c r="AD62" i="13"/>
  <c r="AD62" i="12"/>
  <c r="P61" i="13"/>
  <c r="P61" i="12"/>
  <c r="AB59" i="13"/>
  <c r="AB59" i="12"/>
  <c r="AD58" i="13"/>
  <c r="AD58" i="12"/>
  <c r="P57" i="13"/>
  <c r="P57" i="12"/>
  <c r="L55" i="13"/>
  <c r="L55" i="12"/>
  <c r="P37" i="13"/>
  <c r="P37" i="12"/>
  <c r="Z67" i="13"/>
  <c r="Z67" i="12"/>
  <c r="R67" i="13"/>
  <c r="R67" i="12"/>
  <c r="AB66" i="13"/>
  <c r="AB66" i="12"/>
  <c r="AD65" i="13"/>
  <c r="AD65" i="12"/>
  <c r="N65" i="13"/>
  <c r="N65" i="12"/>
  <c r="F65" i="13"/>
  <c r="F65" i="12"/>
  <c r="H64" i="13"/>
  <c r="H64" i="12"/>
  <c r="R63" i="13"/>
  <c r="R63" i="12"/>
  <c r="J63" i="13"/>
  <c r="J63" i="12"/>
  <c r="AB62" i="13"/>
  <c r="AB62" i="12"/>
  <c r="L62" i="13"/>
  <c r="L62" i="12"/>
  <c r="V61" i="13"/>
  <c r="V61" i="12"/>
  <c r="N61" i="13"/>
  <c r="N61" i="12"/>
  <c r="F61" i="13"/>
  <c r="F61" i="12"/>
  <c r="X60" i="12"/>
  <c r="X60" i="13"/>
  <c r="P60" i="13"/>
  <c r="P60" i="12"/>
  <c r="H60" i="13"/>
  <c r="H60" i="12"/>
  <c r="Z59" i="13"/>
  <c r="Z59" i="12"/>
  <c r="R59" i="13"/>
  <c r="R59" i="12"/>
  <c r="J59" i="13"/>
  <c r="J59" i="12"/>
  <c r="AB58" i="13"/>
  <c r="AB58" i="12"/>
  <c r="T58" i="13"/>
  <c r="T58" i="12"/>
  <c r="L58" i="13"/>
  <c r="L58" i="12"/>
  <c r="AD57" i="13"/>
  <c r="AD57" i="12"/>
  <c r="V57" i="13"/>
  <c r="V57" i="12"/>
  <c r="N57" i="13"/>
  <c r="N57" i="12"/>
  <c r="F57" i="13"/>
  <c r="F57" i="12"/>
  <c r="X56" i="13"/>
  <c r="X56" i="12"/>
  <c r="H56" i="13"/>
  <c r="H56" i="12"/>
  <c r="Z55" i="13"/>
  <c r="Z55" i="12"/>
  <c r="R55" i="13"/>
  <c r="R55" i="12"/>
  <c r="L54" i="13"/>
  <c r="L54" i="12"/>
  <c r="AD53" i="13"/>
  <c r="AD53" i="12"/>
  <c r="X52" i="13"/>
  <c r="X52" i="12"/>
  <c r="P52" i="13"/>
  <c r="P52" i="12"/>
  <c r="H52" i="13"/>
  <c r="H52" i="12"/>
  <c r="Z51" i="13"/>
  <c r="Z51" i="12"/>
  <c r="R51" i="13"/>
  <c r="R51" i="12"/>
  <c r="J51" i="12"/>
  <c r="J51" i="13"/>
  <c r="AB50" i="13"/>
  <c r="AB50" i="12"/>
  <c r="S44" i="13"/>
  <c r="AC59" i="12"/>
  <c r="X55" i="12"/>
  <c r="O55" i="12"/>
  <c r="R37" i="12"/>
  <c r="L67" i="13"/>
  <c r="L67" i="12"/>
  <c r="F66" i="13"/>
  <c r="F66" i="12"/>
  <c r="R64" i="13"/>
  <c r="R64" i="12"/>
  <c r="F62" i="13"/>
  <c r="F62" i="12"/>
  <c r="H57" i="12"/>
  <c r="H57" i="13"/>
  <c r="T55" i="13"/>
  <c r="T55" i="12"/>
  <c r="O37" i="13"/>
  <c r="O37" i="12"/>
  <c r="G37" i="13"/>
  <c r="G37" i="12"/>
  <c r="Y67" i="13"/>
  <c r="Y67" i="12"/>
  <c r="Q67" i="13"/>
  <c r="Q67" i="12"/>
  <c r="AA66" i="13"/>
  <c r="AA66" i="12"/>
  <c r="S66" i="13"/>
  <c r="S66" i="12"/>
  <c r="AC65" i="13"/>
  <c r="AC65" i="12"/>
  <c r="M65" i="12"/>
  <c r="M65" i="13"/>
  <c r="O64" i="13"/>
  <c r="O64" i="12"/>
  <c r="Y63" i="13"/>
  <c r="Y63" i="12"/>
  <c r="AA62" i="13"/>
  <c r="AA62" i="12"/>
  <c r="S62" i="13"/>
  <c r="S62" i="12"/>
  <c r="K62" i="13"/>
  <c r="K62" i="12"/>
  <c r="AC61" i="13"/>
  <c r="AC61" i="12"/>
  <c r="U61" i="13"/>
  <c r="U61" i="12"/>
  <c r="W60" i="13"/>
  <c r="W60" i="12"/>
  <c r="O60" i="13"/>
  <c r="O60" i="12"/>
  <c r="G60" i="13"/>
  <c r="G60" i="12"/>
  <c r="Y59" i="13"/>
  <c r="Y59" i="12"/>
  <c r="Q59" i="13"/>
  <c r="Q59" i="12"/>
  <c r="S58" i="13"/>
  <c r="S58" i="12"/>
  <c r="K58" i="13"/>
  <c r="K58" i="12"/>
  <c r="AC57" i="13"/>
  <c r="AC57" i="12"/>
  <c r="U57" i="13"/>
  <c r="U57" i="12"/>
  <c r="M57" i="13"/>
  <c r="M57" i="12"/>
  <c r="E57" i="13"/>
  <c r="E57" i="12"/>
  <c r="W56" i="13"/>
  <c r="W56" i="12"/>
  <c r="O56" i="13"/>
  <c r="O56" i="12"/>
  <c r="Y55" i="13"/>
  <c r="Y55" i="12"/>
  <c r="Q55" i="13"/>
  <c r="Q55" i="12"/>
  <c r="AA54" i="12"/>
  <c r="AA54" i="13"/>
  <c r="S54" i="13"/>
  <c r="S54" i="12"/>
  <c r="U53" i="13"/>
  <c r="U53" i="12"/>
  <c r="W52" i="13"/>
  <c r="W52" i="12"/>
  <c r="AA51" i="12"/>
  <c r="AC47" i="13"/>
  <c r="T62" i="12"/>
  <c r="U58" i="12"/>
  <c r="W62" i="12"/>
  <c r="R61" i="12"/>
  <c r="X65" i="13"/>
  <c r="X65" i="12"/>
  <c r="AB63" i="13"/>
  <c r="AB63" i="12"/>
  <c r="N62" i="13"/>
  <c r="N62" i="12"/>
  <c r="Z60" i="12"/>
  <c r="Z60" i="13"/>
  <c r="L59" i="13"/>
  <c r="L59" i="12"/>
  <c r="X57" i="13"/>
  <c r="X57" i="12"/>
  <c r="R56" i="13"/>
  <c r="R56" i="12"/>
  <c r="F37" i="13"/>
  <c r="F37" i="12"/>
  <c r="X67" i="13"/>
  <c r="X67" i="12"/>
  <c r="H67" i="12"/>
  <c r="H67" i="13"/>
  <c r="Z66" i="13"/>
  <c r="Z66" i="12"/>
  <c r="R66" i="13"/>
  <c r="R66" i="12"/>
  <c r="AB65" i="13"/>
  <c r="AB65" i="12"/>
  <c r="T65" i="13"/>
  <c r="T65" i="12"/>
  <c r="X63" i="13"/>
  <c r="X63" i="12"/>
  <c r="H63" i="13"/>
  <c r="H63" i="12"/>
  <c r="Z62" i="13"/>
  <c r="Z62" i="12"/>
  <c r="R62" i="13"/>
  <c r="R62" i="12"/>
  <c r="AB61" i="13"/>
  <c r="AB61" i="12"/>
  <c r="T61" i="13"/>
  <c r="T61" i="12"/>
  <c r="L61" i="13"/>
  <c r="L61" i="12"/>
  <c r="AD60" i="13"/>
  <c r="AD60" i="12"/>
  <c r="V60" i="13"/>
  <c r="V60" i="12"/>
  <c r="N60" i="13"/>
  <c r="N60" i="12"/>
  <c r="F60" i="13"/>
  <c r="F60" i="12"/>
  <c r="X59" i="12"/>
  <c r="X59" i="13"/>
  <c r="P59" i="12"/>
  <c r="P59" i="13"/>
  <c r="H59" i="13"/>
  <c r="H59" i="12"/>
  <c r="Z58" i="13"/>
  <c r="Z58" i="12"/>
  <c r="R58" i="13"/>
  <c r="R58" i="12"/>
  <c r="J58" i="13"/>
  <c r="J58" i="12"/>
  <c r="AB57" i="13"/>
  <c r="AB57" i="12"/>
  <c r="T57" i="13"/>
  <c r="T57" i="12"/>
  <c r="L57" i="13"/>
  <c r="L57" i="12"/>
  <c r="V56" i="13"/>
  <c r="V56" i="12"/>
  <c r="N56" i="13"/>
  <c r="N56" i="12"/>
  <c r="F56" i="13"/>
  <c r="F56" i="12"/>
  <c r="P55" i="13"/>
  <c r="P55" i="12"/>
  <c r="H55" i="13"/>
  <c r="H55" i="12"/>
  <c r="Z54" i="13"/>
  <c r="Z54" i="12"/>
  <c r="R54" i="13"/>
  <c r="R54" i="12"/>
  <c r="AB53" i="12"/>
  <c r="AB53" i="13"/>
  <c r="L53" i="13"/>
  <c r="L53" i="12"/>
  <c r="AD52" i="12"/>
  <c r="AD52" i="13"/>
  <c r="V52" i="13"/>
  <c r="V52" i="12"/>
  <c r="N52" i="13"/>
  <c r="N52" i="12"/>
  <c r="S55" i="12"/>
  <c r="E51" i="13"/>
  <c r="Y66" i="12"/>
  <c r="G46" i="12"/>
  <c r="AD61" i="12"/>
  <c r="J37" i="12"/>
  <c r="J37" i="13"/>
  <c r="H65" i="13"/>
  <c r="H65" i="12"/>
  <c r="L63" i="12"/>
  <c r="L63" i="13"/>
  <c r="X61" i="13"/>
  <c r="X61" i="12"/>
  <c r="R60" i="13"/>
  <c r="R60" i="12"/>
  <c r="F58" i="12"/>
  <c r="F58" i="13"/>
  <c r="W67" i="13"/>
  <c r="W67" i="12"/>
  <c r="O67" i="13"/>
  <c r="O67" i="12"/>
  <c r="G67" i="13"/>
  <c r="G67" i="12"/>
  <c r="AA65" i="13"/>
  <c r="AA65" i="12"/>
  <c r="K65" i="13"/>
  <c r="K65" i="12"/>
  <c r="W63" i="13"/>
  <c r="W63" i="12"/>
  <c r="O63" i="13"/>
  <c r="O63" i="12"/>
  <c r="G63" i="13"/>
  <c r="G63" i="12"/>
  <c r="Y62" i="13"/>
  <c r="Y62" i="12"/>
  <c r="Q62" i="12"/>
  <c r="Q62" i="13"/>
  <c r="I62" i="12"/>
  <c r="I62" i="13"/>
  <c r="K61" i="13"/>
  <c r="K61" i="12"/>
  <c r="AC60" i="13"/>
  <c r="AC60" i="12"/>
  <c r="U60" i="13"/>
  <c r="U60" i="12"/>
  <c r="E60" i="13"/>
  <c r="E60" i="12"/>
  <c r="W59" i="13"/>
  <c r="W59" i="12"/>
  <c r="O59" i="13"/>
  <c r="O59" i="12"/>
  <c r="G59" i="12"/>
  <c r="G59" i="13"/>
  <c r="Y58" i="13"/>
  <c r="Y58" i="12"/>
  <c r="Q58" i="12"/>
  <c r="Q58" i="13"/>
  <c r="I58" i="13"/>
  <c r="I58" i="12"/>
  <c r="AA57" i="13"/>
  <c r="AA57" i="12"/>
  <c r="S57" i="13"/>
  <c r="S57" i="12"/>
  <c r="AC56" i="13"/>
  <c r="AC56" i="12"/>
  <c r="U56" i="13"/>
  <c r="U56" i="12"/>
  <c r="W55" i="13"/>
  <c r="W55" i="12"/>
  <c r="Q54" i="13"/>
  <c r="Q54" i="12"/>
  <c r="AA53" i="13"/>
  <c r="AA53" i="12"/>
  <c r="S53" i="13"/>
  <c r="S53" i="12"/>
  <c r="K52" i="13"/>
  <c r="N53" i="12"/>
  <c r="P66" i="12"/>
  <c r="P53" i="13"/>
  <c r="P53" i="12"/>
  <c r="J52" i="12"/>
  <c r="J52" i="13"/>
  <c r="T51" i="13"/>
  <c r="T51" i="12"/>
  <c r="AD50" i="13"/>
  <c r="AD50" i="12"/>
  <c r="V50" i="13"/>
  <c r="V50" i="12"/>
  <c r="F50" i="13"/>
  <c r="F50" i="12"/>
  <c r="H49" i="13"/>
  <c r="H49" i="12"/>
  <c r="L47" i="12"/>
  <c r="L47" i="13"/>
  <c r="AD46" i="13"/>
  <c r="AD46" i="12"/>
  <c r="F46" i="13"/>
  <c r="F46" i="12"/>
  <c r="X45" i="12"/>
  <c r="X45" i="13"/>
  <c r="H45" i="12"/>
  <c r="H45" i="13"/>
  <c r="Z44" i="12"/>
  <c r="Z44" i="13"/>
  <c r="R44" i="13"/>
  <c r="R44" i="12"/>
  <c r="T43" i="12"/>
  <c r="T43" i="13"/>
  <c r="L43" i="13"/>
  <c r="L43" i="12"/>
  <c r="V42" i="13"/>
  <c r="V42" i="12"/>
  <c r="N42" i="12"/>
  <c r="N42" i="13"/>
  <c r="F42" i="12"/>
  <c r="F42" i="13"/>
  <c r="Z40" i="12"/>
  <c r="Z40" i="13"/>
  <c r="T39" i="13"/>
  <c r="T39" i="12"/>
  <c r="L39" i="12"/>
  <c r="L39" i="13"/>
  <c r="F38" i="13"/>
  <c r="F38" i="12"/>
  <c r="H27" i="12"/>
  <c r="H27" i="13"/>
  <c r="Q35" i="12"/>
  <c r="Q35" i="13"/>
  <c r="U33" i="12"/>
  <c r="U33" i="13"/>
  <c r="M33" i="12"/>
  <c r="M33" i="13"/>
  <c r="S30" i="12"/>
  <c r="S30" i="13"/>
  <c r="AC29" i="12"/>
  <c r="AC29" i="13"/>
  <c r="W28" i="12"/>
  <c r="W28" i="13"/>
  <c r="O28" i="13"/>
  <c r="O28" i="12"/>
  <c r="Y8" i="11"/>
  <c r="Y43" i="11"/>
  <c r="Y37" i="12" s="1"/>
  <c r="I43" i="11"/>
  <c r="I37" i="12" s="1"/>
  <c r="I8" i="11"/>
  <c r="V36" i="11"/>
  <c r="V71" i="11"/>
  <c r="X70" i="11"/>
  <c r="X64" i="12" s="1"/>
  <c r="X35" i="11"/>
  <c r="J61" i="11"/>
  <c r="J55" i="12" s="1"/>
  <c r="J26" i="11"/>
  <c r="AB60" i="11"/>
  <c r="AB54" i="12" s="1"/>
  <c r="AB25" i="11"/>
  <c r="AB52" i="11"/>
  <c r="AB17" i="11"/>
  <c r="V51" i="11"/>
  <c r="V45" i="12" s="1"/>
  <c r="V16" i="11"/>
  <c r="AD47" i="11"/>
  <c r="AD41" i="12" s="1"/>
  <c r="AD12" i="11"/>
  <c r="V47" i="11"/>
  <c r="V41" i="12" s="1"/>
  <c r="V12" i="11"/>
  <c r="AB44" i="11"/>
  <c r="AB9" i="11"/>
  <c r="L44" i="11"/>
  <c r="L38" i="12" s="1"/>
  <c r="L9" i="11"/>
  <c r="O52" i="12"/>
  <c r="J39" i="12"/>
  <c r="R48" i="12"/>
  <c r="AD43" i="12"/>
  <c r="P46" i="12"/>
  <c r="T48" i="12"/>
  <c r="F51" i="12"/>
  <c r="P47" i="12"/>
  <c r="U40" i="12"/>
  <c r="O43" i="12"/>
  <c r="K45" i="12"/>
  <c r="AC48" i="13"/>
  <c r="Q50" i="13"/>
  <c r="F45" i="12"/>
  <c r="U52" i="12"/>
  <c r="T49" i="13"/>
  <c r="S42" i="12"/>
  <c r="X40" i="12"/>
  <c r="T40" i="12"/>
  <c r="W49" i="12"/>
  <c r="O49" i="12"/>
  <c r="O49" i="13"/>
  <c r="G49" i="13"/>
  <c r="G49" i="12"/>
  <c r="Y48" i="13"/>
  <c r="Y48" i="12"/>
  <c r="Q48" i="13"/>
  <c r="Q48" i="12"/>
  <c r="I48" i="13"/>
  <c r="I48" i="12"/>
  <c r="S47" i="13"/>
  <c r="S47" i="12"/>
  <c r="U46" i="12"/>
  <c r="E46" i="13"/>
  <c r="E46" i="12"/>
  <c r="W45" i="12"/>
  <c r="W45" i="13"/>
  <c r="O45" i="13"/>
  <c r="O45" i="12"/>
  <c r="Y44" i="13"/>
  <c r="Y44" i="12"/>
  <c r="Q44" i="12"/>
  <c r="S43" i="12"/>
  <c r="S43" i="13"/>
  <c r="K43" i="12"/>
  <c r="AC42" i="13"/>
  <c r="U42" i="13"/>
  <c r="U42" i="12"/>
  <c r="M42" i="13"/>
  <c r="M42" i="12"/>
  <c r="E42" i="13"/>
  <c r="O41" i="12"/>
  <c r="O41" i="13"/>
  <c r="G41" i="12"/>
  <c r="Y40" i="13"/>
  <c r="Q40" i="13"/>
  <c r="Q40" i="12"/>
  <c r="AA39" i="12"/>
  <c r="S39" i="13"/>
  <c r="K39" i="13"/>
  <c r="K39" i="12"/>
  <c r="W27" i="13"/>
  <c r="W27" i="12"/>
  <c r="O27" i="13"/>
  <c r="O27" i="12"/>
  <c r="X35" i="13"/>
  <c r="X35" i="12"/>
  <c r="R34" i="13"/>
  <c r="R34" i="12"/>
  <c r="L33" i="13"/>
  <c r="L33" i="12"/>
  <c r="T29" i="13"/>
  <c r="T29" i="12"/>
  <c r="AD28" i="13"/>
  <c r="AD28" i="12"/>
  <c r="X43" i="11"/>
  <c r="X8" i="11"/>
  <c r="U71" i="11"/>
  <c r="U36" i="11"/>
  <c r="E71" i="11"/>
  <c r="E65" i="12" s="1"/>
  <c r="E36" i="11"/>
  <c r="W70" i="11"/>
  <c r="W64" i="12" s="1"/>
  <c r="W35" i="11"/>
  <c r="I69" i="11"/>
  <c r="I34" i="11"/>
  <c r="I61" i="11"/>
  <c r="I55" i="12" s="1"/>
  <c r="I26" i="11"/>
  <c r="I53" i="11"/>
  <c r="I47" i="12" s="1"/>
  <c r="I18" i="11"/>
  <c r="AC47" i="11"/>
  <c r="AC12" i="11"/>
  <c r="U12" i="11"/>
  <c r="U47" i="11"/>
  <c r="U41" i="12" s="1"/>
  <c r="M12" i="11"/>
  <c r="M47" i="11"/>
  <c r="M41" i="12" s="1"/>
  <c r="E47" i="11"/>
  <c r="E41" i="12" s="1"/>
  <c r="E12" i="11"/>
  <c r="I45" i="11"/>
  <c r="I39" i="12" s="1"/>
  <c r="I10" i="11"/>
  <c r="AA44" i="11"/>
  <c r="AA9" i="11"/>
  <c r="W43" i="12"/>
  <c r="Z52" i="12"/>
  <c r="R40" i="12"/>
  <c r="P39" i="12"/>
  <c r="V48" i="12"/>
  <c r="T41" i="13"/>
  <c r="N46" i="12"/>
  <c r="AC52" i="12"/>
  <c r="AD44" i="12"/>
  <c r="AB49" i="12"/>
  <c r="G43" i="12"/>
  <c r="AA42" i="12"/>
  <c r="L42" i="13"/>
  <c r="AC42" i="12"/>
  <c r="P50" i="13"/>
  <c r="AD49" i="12"/>
  <c r="AD49" i="13"/>
  <c r="X48" i="12"/>
  <c r="X48" i="13"/>
  <c r="P48" i="13"/>
  <c r="P48" i="12"/>
  <c r="Z47" i="12"/>
  <c r="Z47" i="13"/>
  <c r="L46" i="13"/>
  <c r="L46" i="12"/>
  <c r="N45" i="13"/>
  <c r="N45" i="12"/>
  <c r="X44" i="12"/>
  <c r="X44" i="13"/>
  <c r="R43" i="12"/>
  <c r="R43" i="13"/>
  <c r="AB42" i="13"/>
  <c r="AB42" i="12"/>
  <c r="N41" i="13"/>
  <c r="N41" i="12"/>
  <c r="F41" i="13"/>
  <c r="F41" i="12"/>
  <c r="Z39" i="13"/>
  <c r="Z39" i="12"/>
  <c r="AD27" i="13"/>
  <c r="AD27" i="12"/>
  <c r="G35" i="13"/>
  <c r="G35" i="12"/>
  <c r="Q34" i="13"/>
  <c r="Q34" i="12"/>
  <c r="I30" i="13"/>
  <c r="I30" i="12"/>
  <c r="AA29" i="13"/>
  <c r="AA29" i="12"/>
  <c r="S29" i="13"/>
  <c r="S29" i="12"/>
  <c r="AC28" i="13"/>
  <c r="AC28" i="12"/>
  <c r="W43" i="11"/>
  <c r="W37" i="12" s="1"/>
  <c r="W8" i="11"/>
  <c r="AD70" i="11"/>
  <c r="AD35" i="11"/>
  <c r="V70" i="11"/>
  <c r="V35" i="11"/>
  <c r="AB51" i="11"/>
  <c r="AB45" i="12" s="1"/>
  <c r="AB16" i="11"/>
  <c r="V50" i="11"/>
  <c r="V15" i="11"/>
  <c r="X49" i="11"/>
  <c r="X43" i="12" s="1"/>
  <c r="X14" i="11"/>
  <c r="AB47" i="11"/>
  <c r="AB41" i="12" s="1"/>
  <c r="AB12" i="11"/>
  <c r="V46" i="11"/>
  <c r="V11" i="11"/>
  <c r="Z44" i="11"/>
  <c r="Z9" i="11"/>
  <c r="X47" i="13"/>
  <c r="K53" i="12"/>
  <c r="E42" i="12"/>
  <c r="R50" i="12"/>
  <c r="R41" i="12"/>
  <c r="AB44" i="12"/>
  <c r="X46" i="12"/>
  <c r="J49" i="12"/>
  <c r="N51" i="12"/>
  <c r="V49" i="12"/>
  <c r="Q38" i="12"/>
  <c r="S41" i="12"/>
  <c r="E44" i="12"/>
  <c r="S45" i="12"/>
  <c r="S49" i="12"/>
  <c r="O51" i="12"/>
  <c r="W47" i="12"/>
  <c r="J50" i="13"/>
  <c r="N44" i="12"/>
  <c r="I43" i="12"/>
  <c r="T42" i="12"/>
  <c r="Z48" i="13"/>
  <c r="U46" i="13"/>
  <c r="J44" i="13"/>
  <c r="Y51" i="12"/>
  <c r="Y51" i="13"/>
  <c r="Q51" i="13"/>
  <c r="Q51" i="12"/>
  <c r="AA50" i="13"/>
  <c r="AA50" i="12"/>
  <c r="U49" i="12"/>
  <c r="U49" i="13"/>
  <c r="E49" i="13"/>
  <c r="E49" i="12"/>
  <c r="O48" i="13"/>
  <c r="O48" i="12"/>
  <c r="Y47" i="12"/>
  <c r="Y47" i="13"/>
  <c r="U45" i="12"/>
  <c r="U45" i="13"/>
  <c r="W44" i="13"/>
  <c r="W44" i="12"/>
  <c r="O44" i="12"/>
  <c r="O44" i="13"/>
  <c r="Y43" i="13"/>
  <c r="Y43" i="12"/>
  <c r="Q43" i="13"/>
  <c r="Q43" i="12"/>
  <c r="K42" i="13"/>
  <c r="K42" i="12"/>
  <c r="Q39" i="12"/>
  <c r="Q39" i="13"/>
  <c r="S38" i="12"/>
  <c r="S38" i="13"/>
  <c r="AC27" i="12"/>
  <c r="AC27" i="13"/>
  <c r="U27" i="13"/>
  <c r="U27" i="12"/>
  <c r="J33" i="13"/>
  <c r="J33" i="12"/>
  <c r="N31" i="13"/>
  <c r="N31" i="12"/>
  <c r="F31" i="12"/>
  <c r="F31" i="13"/>
  <c r="H30" i="13"/>
  <c r="H30" i="12"/>
  <c r="T28" i="12"/>
  <c r="T28" i="13"/>
  <c r="AD43" i="11"/>
  <c r="AD37" i="12" s="1"/>
  <c r="AD8" i="11"/>
  <c r="V43" i="11"/>
  <c r="V37" i="12" s="1"/>
  <c r="V8" i="11"/>
  <c r="I72" i="11"/>
  <c r="I37" i="11"/>
  <c r="S71" i="11"/>
  <c r="S65" i="12" s="1"/>
  <c r="S36" i="11"/>
  <c r="AC70" i="11"/>
  <c r="AC64" i="12" s="1"/>
  <c r="AC35" i="11"/>
  <c r="U70" i="11"/>
  <c r="U35" i="11"/>
  <c r="E70" i="11"/>
  <c r="E64" i="12" s="1"/>
  <c r="E35" i="11"/>
  <c r="E62" i="11"/>
  <c r="E56" i="12" s="1"/>
  <c r="E27" i="11"/>
  <c r="G61" i="11"/>
  <c r="G26" i="11"/>
  <c r="I60" i="11"/>
  <c r="I54" i="12" s="1"/>
  <c r="I25" i="11"/>
  <c r="U54" i="11"/>
  <c r="U19" i="11"/>
  <c r="E54" i="11"/>
  <c r="E48" i="12" s="1"/>
  <c r="E19" i="11"/>
  <c r="G53" i="11"/>
  <c r="G47" i="12" s="1"/>
  <c r="G18" i="11"/>
  <c r="I52" i="11"/>
  <c r="I46" i="12" s="1"/>
  <c r="I17" i="11"/>
  <c r="AA47" i="11"/>
  <c r="AA12" i="11"/>
  <c r="E46" i="11"/>
  <c r="E40" i="12" s="1"/>
  <c r="E11" i="11"/>
  <c r="Y44" i="11"/>
  <c r="Y38" i="12" s="1"/>
  <c r="Y9" i="11"/>
  <c r="I44" i="11"/>
  <c r="I9" i="11"/>
  <c r="K43" i="13"/>
  <c r="H47" i="12"/>
  <c r="Y42" i="12"/>
  <c r="P51" i="12"/>
  <c r="S50" i="12"/>
  <c r="R39" i="12"/>
  <c r="W48" i="12"/>
  <c r="X53" i="12"/>
  <c r="J42" i="13"/>
  <c r="L45" i="13"/>
  <c r="AB48" i="12"/>
  <c r="Q47" i="13"/>
  <c r="P45" i="12"/>
  <c r="P44" i="13"/>
  <c r="P42" i="12"/>
  <c r="W49" i="13"/>
  <c r="Z50" i="13"/>
  <c r="Z50" i="12"/>
  <c r="AD48" i="13"/>
  <c r="AD48" i="12"/>
  <c r="Z46" i="13"/>
  <c r="Z46" i="12"/>
  <c r="L41" i="13"/>
  <c r="L41" i="12"/>
  <c r="F40" i="12"/>
  <c r="F40" i="13"/>
  <c r="J38" i="13"/>
  <c r="J38" i="12"/>
  <c r="T27" i="13"/>
  <c r="T27" i="12"/>
  <c r="L27" i="12"/>
  <c r="AG34" i="12" s="1"/>
  <c r="L27" i="13"/>
  <c r="E35" i="13"/>
  <c r="E35" i="12"/>
  <c r="G34" i="13"/>
  <c r="G34" i="12"/>
  <c r="Q33" i="13"/>
  <c r="Q33" i="12"/>
  <c r="U31" i="13"/>
  <c r="U31" i="12"/>
  <c r="O30" i="13"/>
  <c r="O30" i="12"/>
  <c r="AA28" i="12"/>
  <c r="AA28" i="13"/>
  <c r="S28" i="13"/>
  <c r="S28" i="12"/>
  <c r="AC8" i="11"/>
  <c r="AC43" i="11"/>
  <c r="AC37" i="12" s="1"/>
  <c r="U8" i="11"/>
  <c r="U43" i="11"/>
  <c r="U37" i="12" s="1"/>
  <c r="M8" i="11"/>
  <c r="M43" i="11"/>
  <c r="M37" i="12" s="1"/>
  <c r="J71" i="11"/>
  <c r="J36" i="11"/>
  <c r="AB70" i="11"/>
  <c r="AB35" i="11"/>
  <c r="AB66" i="11"/>
  <c r="AB31" i="11"/>
  <c r="V61" i="11"/>
  <c r="V55" i="12" s="1"/>
  <c r="V26" i="11"/>
  <c r="V53" i="11"/>
  <c r="V47" i="12" s="1"/>
  <c r="V18" i="11"/>
  <c r="X48" i="11"/>
  <c r="X42" i="12" s="1"/>
  <c r="X13" i="11"/>
  <c r="Z47" i="11"/>
  <c r="Z12" i="11"/>
  <c r="AB46" i="11"/>
  <c r="AB11" i="11"/>
  <c r="V45" i="11"/>
  <c r="V10" i="11"/>
  <c r="X44" i="11"/>
  <c r="X38" i="12" s="1"/>
  <c r="X9" i="11"/>
  <c r="P44" i="11"/>
  <c r="P38" i="12" s="1"/>
  <c r="P9" i="11"/>
  <c r="P49" i="12"/>
  <c r="Z43" i="12"/>
  <c r="AD51" i="12"/>
  <c r="N39" i="12"/>
  <c r="J45" i="12"/>
  <c r="F47" i="12"/>
  <c r="R49" i="12"/>
  <c r="T52" i="12"/>
  <c r="Y50" i="13"/>
  <c r="AD42" i="12"/>
  <c r="O39" i="12"/>
  <c r="I42" i="12"/>
  <c r="M44" i="12"/>
  <c r="AA45" i="12"/>
  <c r="AA49" i="12"/>
  <c r="Y40" i="12"/>
  <c r="X49" i="12"/>
  <c r="H54" i="12"/>
  <c r="R38" i="12"/>
  <c r="R42" i="12"/>
  <c r="T45" i="12"/>
  <c r="V51" i="12"/>
  <c r="K38" i="12"/>
  <c r="G48" i="12"/>
  <c r="AD45" i="13"/>
  <c r="P43" i="12"/>
  <c r="AB51" i="13"/>
  <c r="J48" i="12"/>
  <c r="M52" i="13"/>
  <c r="M52" i="12"/>
  <c r="E52" i="13"/>
  <c r="E52" i="12"/>
  <c r="W51" i="13"/>
  <c r="W51" i="12"/>
  <c r="K49" i="12"/>
  <c r="K49" i="13"/>
  <c r="AC40" i="12"/>
  <c r="AC40" i="13"/>
  <c r="AA27" i="12"/>
  <c r="AA27" i="13"/>
  <c r="S27" i="13"/>
  <c r="S27" i="12"/>
  <c r="X33" i="12"/>
  <c r="X33" i="13"/>
  <c r="N30" i="12"/>
  <c r="N30" i="13"/>
  <c r="AB8" i="11"/>
  <c r="AB43" i="11"/>
  <c r="U73" i="11"/>
  <c r="U38" i="11"/>
  <c r="E73" i="11"/>
  <c r="E67" i="12" s="1"/>
  <c r="E38" i="11"/>
  <c r="I71" i="11"/>
  <c r="I65" i="12" s="1"/>
  <c r="I36" i="11"/>
  <c r="AA70" i="11"/>
  <c r="AA35" i="11"/>
  <c r="S70" i="11"/>
  <c r="S64" i="12" s="1"/>
  <c r="S35" i="11"/>
  <c r="M69" i="11"/>
  <c r="M34" i="11"/>
  <c r="U61" i="11"/>
  <c r="U55" i="12" s="1"/>
  <c r="U26" i="11"/>
  <c r="M61" i="11"/>
  <c r="M55" i="12" s="1"/>
  <c r="M26" i="11"/>
  <c r="E61" i="11"/>
  <c r="E55" i="12" s="1"/>
  <c r="E26" i="11"/>
  <c r="O60" i="11"/>
  <c r="O54" i="12" s="1"/>
  <c r="O25" i="11"/>
  <c r="S54" i="11"/>
  <c r="S48" i="12" s="1"/>
  <c r="S19" i="11"/>
  <c r="I51" i="11"/>
  <c r="I45" i="12" s="1"/>
  <c r="I16" i="11"/>
  <c r="U49" i="11"/>
  <c r="U43" i="12" s="1"/>
  <c r="U14" i="11"/>
  <c r="Y47" i="11"/>
  <c r="Y12" i="11"/>
  <c r="I47" i="11"/>
  <c r="I12" i="11"/>
  <c r="E45" i="11"/>
  <c r="E39" i="12" s="1"/>
  <c r="E10" i="11"/>
  <c r="W44" i="11"/>
  <c r="W38" i="12" s="1"/>
  <c r="W9" i="11"/>
  <c r="F39" i="12"/>
  <c r="AC44" i="12"/>
  <c r="Q46" i="13"/>
  <c r="R52" i="12"/>
  <c r="H42" i="12"/>
  <c r="X50" i="12"/>
  <c r="X39" i="12"/>
  <c r="R46" i="13"/>
  <c r="O40" i="12"/>
  <c r="AC49" i="13"/>
  <c r="R47" i="13"/>
  <c r="G51" i="12"/>
  <c r="P54" i="13"/>
  <c r="P54" i="12"/>
  <c r="Z53" i="13"/>
  <c r="Z53" i="12"/>
  <c r="R53" i="12"/>
  <c r="R53" i="13"/>
  <c r="H50" i="12"/>
  <c r="H50" i="13"/>
  <c r="T44" i="13"/>
  <c r="T44" i="12"/>
  <c r="N43" i="13"/>
  <c r="N43" i="12"/>
  <c r="J41" i="13"/>
  <c r="J41" i="12"/>
  <c r="AD39" i="12"/>
  <c r="AD39" i="13"/>
  <c r="AC30" i="12"/>
  <c r="AC30" i="13"/>
  <c r="U30" i="12"/>
  <c r="U30" i="13"/>
  <c r="W29" i="12"/>
  <c r="W29" i="13"/>
  <c r="O29" i="13"/>
  <c r="O29" i="12"/>
  <c r="AA8" i="11"/>
  <c r="AA43" i="11"/>
  <c r="AA37" i="12" s="1"/>
  <c r="V37" i="11"/>
  <c r="V72" i="11"/>
  <c r="Z35" i="11"/>
  <c r="Z70" i="11"/>
  <c r="V64" i="11"/>
  <c r="V29" i="11"/>
  <c r="AB61" i="11"/>
  <c r="AB55" i="12" s="1"/>
  <c r="AB26" i="11"/>
  <c r="V60" i="11"/>
  <c r="V54" i="12" s="1"/>
  <c r="V25" i="11"/>
  <c r="AB53" i="11"/>
  <c r="AB47" i="12" s="1"/>
  <c r="AB18" i="11"/>
  <c r="V52" i="11"/>
  <c r="V46" i="12" s="1"/>
  <c r="V17" i="11"/>
  <c r="AB49" i="11"/>
  <c r="AB43" i="12" s="1"/>
  <c r="AB14" i="11"/>
  <c r="X47" i="11"/>
  <c r="X41" i="12" s="1"/>
  <c r="X12" i="11"/>
  <c r="J46" i="11"/>
  <c r="J40" i="12" s="1"/>
  <c r="J11" i="11"/>
  <c r="AB45" i="11"/>
  <c r="AB10" i="11"/>
  <c r="AD44" i="11"/>
  <c r="AD38" i="12" s="1"/>
  <c r="AD9" i="11"/>
  <c r="V44" i="11"/>
  <c r="V9" i="11"/>
  <c r="N44" i="11"/>
  <c r="N38" i="12" s="1"/>
  <c r="N9" i="11"/>
  <c r="P40" i="12"/>
  <c r="H51" i="13"/>
  <c r="Z45" i="12"/>
  <c r="E45" i="12"/>
  <c r="AB52" i="12"/>
  <c r="F43" i="12"/>
  <c r="Z42" i="13"/>
  <c r="W40" i="12"/>
  <c r="K50" i="13"/>
  <c r="H48" i="12"/>
  <c r="E9" i="1"/>
  <c r="F9" i="1"/>
  <c r="G9" i="1"/>
  <c r="H9" i="1"/>
  <c r="I9" i="1"/>
  <c r="J9" i="1"/>
  <c r="K9" i="1"/>
  <c r="L9" i="1"/>
  <c r="M9" i="1"/>
  <c r="N9" i="1"/>
  <c r="O9" i="1"/>
  <c r="P9" i="1"/>
  <c r="Q9" i="1"/>
  <c r="R9" i="1"/>
  <c r="S9" i="1"/>
  <c r="T9" i="1"/>
  <c r="U9" i="1"/>
  <c r="V9" i="1"/>
  <c r="W9" i="1"/>
  <c r="X9" i="1"/>
  <c r="Y9" i="1"/>
  <c r="Z9" i="1"/>
  <c r="AA9" i="1"/>
  <c r="AB9" i="1"/>
  <c r="AC9" i="1"/>
  <c r="AD9" i="1"/>
  <c r="E10" i="1"/>
  <c r="F10" i="1"/>
  <c r="G10" i="1"/>
  <c r="H10" i="1"/>
  <c r="I10" i="1"/>
  <c r="J10" i="1"/>
  <c r="K10" i="1"/>
  <c r="L10" i="1"/>
  <c r="M10" i="1"/>
  <c r="N10" i="1"/>
  <c r="O10" i="1"/>
  <c r="P10" i="1"/>
  <c r="Q10" i="1"/>
  <c r="R10" i="1"/>
  <c r="S10" i="1"/>
  <c r="T10" i="1"/>
  <c r="U10" i="1"/>
  <c r="V10" i="1"/>
  <c r="W10" i="1"/>
  <c r="X10" i="1"/>
  <c r="Y10" i="1"/>
  <c r="Z10" i="1"/>
  <c r="AA10" i="1"/>
  <c r="AB10" i="1"/>
  <c r="AC10" i="1"/>
  <c r="AD10" i="1"/>
  <c r="E11" i="1"/>
  <c r="F11" i="1"/>
  <c r="G11" i="1"/>
  <c r="H11" i="1"/>
  <c r="I11" i="1"/>
  <c r="J11" i="1"/>
  <c r="K11" i="1"/>
  <c r="L11" i="1"/>
  <c r="M11" i="1"/>
  <c r="N11" i="1"/>
  <c r="O11" i="1"/>
  <c r="P11" i="1"/>
  <c r="Q11" i="1"/>
  <c r="R11" i="1"/>
  <c r="S11" i="1"/>
  <c r="T11" i="1"/>
  <c r="U11" i="1"/>
  <c r="V11" i="1"/>
  <c r="W11" i="1"/>
  <c r="X11" i="1"/>
  <c r="Y11" i="1"/>
  <c r="Z11" i="1"/>
  <c r="AA11" i="1"/>
  <c r="AB11" i="1"/>
  <c r="AC11" i="1"/>
  <c r="AD11" i="1"/>
  <c r="E12" i="1"/>
  <c r="F12" i="1"/>
  <c r="G12" i="1"/>
  <c r="H12" i="1"/>
  <c r="I12" i="1"/>
  <c r="J12" i="1"/>
  <c r="K12" i="1"/>
  <c r="L12" i="1"/>
  <c r="M12" i="1"/>
  <c r="N12" i="1"/>
  <c r="O12" i="1"/>
  <c r="P12" i="1"/>
  <c r="Q12" i="1"/>
  <c r="R12" i="1"/>
  <c r="S12" i="1"/>
  <c r="T12" i="1"/>
  <c r="U12" i="1"/>
  <c r="V12" i="1"/>
  <c r="W12" i="1"/>
  <c r="X12" i="1"/>
  <c r="Y12" i="1"/>
  <c r="Z12" i="1"/>
  <c r="AA12" i="1"/>
  <c r="AB12" i="1"/>
  <c r="AC12" i="1"/>
  <c r="AD12" i="1"/>
  <c r="E13" i="1"/>
  <c r="F13" i="1"/>
  <c r="G13" i="1"/>
  <c r="H13" i="1"/>
  <c r="I13" i="1"/>
  <c r="J13" i="1"/>
  <c r="K13" i="1"/>
  <c r="L13" i="1"/>
  <c r="M13" i="1"/>
  <c r="N13" i="1"/>
  <c r="O13" i="1"/>
  <c r="P13" i="1"/>
  <c r="Q13" i="1"/>
  <c r="R13" i="1"/>
  <c r="S13" i="1"/>
  <c r="T13" i="1"/>
  <c r="U13" i="1"/>
  <c r="V13" i="1"/>
  <c r="W13" i="1"/>
  <c r="X13" i="1"/>
  <c r="Y13" i="1"/>
  <c r="Z13" i="1"/>
  <c r="AA13" i="1"/>
  <c r="AB13" i="1"/>
  <c r="AC13" i="1"/>
  <c r="AD13" i="1"/>
  <c r="E14" i="1"/>
  <c r="F14" i="1"/>
  <c r="G14" i="1"/>
  <c r="H14" i="1"/>
  <c r="I14" i="1"/>
  <c r="J14" i="1"/>
  <c r="K14" i="1"/>
  <c r="L14" i="1"/>
  <c r="M14" i="1"/>
  <c r="N14" i="1"/>
  <c r="O14" i="1"/>
  <c r="P14" i="1"/>
  <c r="Q14" i="1"/>
  <c r="R14" i="1"/>
  <c r="S14" i="1"/>
  <c r="T14" i="1"/>
  <c r="U14" i="1"/>
  <c r="V14" i="1"/>
  <c r="W14" i="1"/>
  <c r="X14" i="1"/>
  <c r="Y14" i="1"/>
  <c r="Z14" i="1"/>
  <c r="AA14" i="1"/>
  <c r="AB14" i="1"/>
  <c r="AC14" i="1"/>
  <c r="AD14" i="1"/>
  <c r="E15" i="1"/>
  <c r="F15" i="1"/>
  <c r="G15" i="1"/>
  <c r="H15" i="1"/>
  <c r="I15" i="1"/>
  <c r="J15" i="1"/>
  <c r="K15" i="1"/>
  <c r="L15" i="1"/>
  <c r="M15" i="1"/>
  <c r="N15" i="1"/>
  <c r="O15" i="1"/>
  <c r="P15" i="1"/>
  <c r="Q15" i="1"/>
  <c r="R15" i="1"/>
  <c r="S15" i="1"/>
  <c r="T15" i="1"/>
  <c r="U15" i="1"/>
  <c r="V15" i="1"/>
  <c r="W15" i="1"/>
  <c r="X15" i="1"/>
  <c r="Y15" i="1"/>
  <c r="Z15" i="1"/>
  <c r="AA15" i="1"/>
  <c r="AB15" i="1"/>
  <c r="AC15" i="1"/>
  <c r="AD15" i="1"/>
  <c r="E16" i="1"/>
  <c r="F16" i="1"/>
  <c r="G16" i="1"/>
  <c r="H16" i="1"/>
  <c r="I16" i="1"/>
  <c r="J16" i="1"/>
  <c r="K16" i="1"/>
  <c r="L16" i="1"/>
  <c r="M16" i="1"/>
  <c r="N16" i="1"/>
  <c r="O16" i="1"/>
  <c r="P16" i="1"/>
  <c r="Q16" i="1"/>
  <c r="R16" i="1"/>
  <c r="S16" i="1"/>
  <c r="T16" i="1"/>
  <c r="U16" i="1"/>
  <c r="V16" i="1"/>
  <c r="W16" i="1"/>
  <c r="X16" i="1"/>
  <c r="Y16" i="1"/>
  <c r="Z16" i="1"/>
  <c r="AA16" i="1"/>
  <c r="AB16" i="1"/>
  <c r="AC16" i="1"/>
  <c r="AD16" i="1"/>
  <c r="E17" i="1"/>
  <c r="F17" i="1"/>
  <c r="G17" i="1"/>
  <c r="H17" i="1"/>
  <c r="I17" i="1"/>
  <c r="J17" i="1"/>
  <c r="K17" i="1"/>
  <c r="L17" i="1"/>
  <c r="M17" i="1"/>
  <c r="N17" i="1"/>
  <c r="O17" i="1"/>
  <c r="P17" i="1"/>
  <c r="Q17" i="1"/>
  <c r="R17" i="1"/>
  <c r="S17" i="1"/>
  <c r="T17" i="1"/>
  <c r="U17" i="1"/>
  <c r="V17" i="1"/>
  <c r="W17" i="1"/>
  <c r="X17" i="1"/>
  <c r="Y17" i="1"/>
  <c r="Z17" i="1"/>
  <c r="AA17" i="1"/>
  <c r="AB17" i="1"/>
  <c r="AC17" i="1"/>
  <c r="AD17" i="1"/>
  <c r="E18" i="1"/>
  <c r="F18" i="1"/>
  <c r="G18" i="1"/>
  <c r="H18" i="1"/>
  <c r="I18" i="1"/>
  <c r="J18" i="1"/>
  <c r="K18" i="1"/>
  <c r="L18" i="1"/>
  <c r="M18" i="1"/>
  <c r="N18" i="1"/>
  <c r="O18" i="1"/>
  <c r="P18" i="1"/>
  <c r="Q18" i="1"/>
  <c r="R18" i="1"/>
  <c r="S18" i="1"/>
  <c r="T18" i="1"/>
  <c r="U18" i="1"/>
  <c r="V18" i="1"/>
  <c r="W18" i="1"/>
  <c r="X18" i="1"/>
  <c r="Y18" i="1"/>
  <c r="Z18" i="1"/>
  <c r="AA18" i="1"/>
  <c r="AB18" i="1"/>
  <c r="AC18" i="1"/>
  <c r="AD18" i="1"/>
  <c r="E19" i="1"/>
  <c r="F19" i="1"/>
  <c r="G19" i="1"/>
  <c r="H19" i="1"/>
  <c r="I19" i="1"/>
  <c r="J19" i="1"/>
  <c r="K19" i="1"/>
  <c r="L19" i="1"/>
  <c r="M19" i="1"/>
  <c r="N19" i="1"/>
  <c r="O19" i="1"/>
  <c r="P19" i="1"/>
  <c r="Q19" i="1"/>
  <c r="R19" i="1"/>
  <c r="S19" i="1"/>
  <c r="T19" i="1"/>
  <c r="U19" i="1"/>
  <c r="V19" i="1"/>
  <c r="W19" i="1"/>
  <c r="X19" i="1"/>
  <c r="Y19" i="1"/>
  <c r="Z19" i="1"/>
  <c r="AA19" i="1"/>
  <c r="AB19" i="1"/>
  <c r="AC19" i="1"/>
  <c r="AD19" i="1"/>
  <c r="E20" i="1"/>
  <c r="F20" i="1"/>
  <c r="G20" i="1"/>
  <c r="H20" i="1"/>
  <c r="I20" i="1"/>
  <c r="J20" i="1"/>
  <c r="K20" i="1"/>
  <c r="L20" i="1"/>
  <c r="M20" i="1"/>
  <c r="N20" i="1"/>
  <c r="O20" i="1"/>
  <c r="P20" i="1"/>
  <c r="Q20" i="1"/>
  <c r="R20" i="1"/>
  <c r="S20" i="1"/>
  <c r="T20" i="1"/>
  <c r="U20" i="1"/>
  <c r="V20" i="1"/>
  <c r="W20" i="1"/>
  <c r="X20" i="1"/>
  <c r="Y20" i="1"/>
  <c r="Z20" i="1"/>
  <c r="AA20" i="1"/>
  <c r="AB20" i="1"/>
  <c r="AC20" i="1"/>
  <c r="AD20" i="1"/>
  <c r="E21" i="1"/>
  <c r="F21" i="1"/>
  <c r="G21" i="1"/>
  <c r="H21" i="1"/>
  <c r="I21" i="1"/>
  <c r="J21" i="1"/>
  <c r="K21" i="1"/>
  <c r="L21" i="1"/>
  <c r="M21" i="1"/>
  <c r="N21" i="1"/>
  <c r="O21" i="1"/>
  <c r="P21" i="1"/>
  <c r="Q21" i="1"/>
  <c r="R21" i="1"/>
  <c r="S21" i="1"/>
  <c r="T21" i="1"/>
  <c r="U21" i="1"/>
  <c r="V21" i="1"/>
  <c r="W21" i="1"/>
  <c r="X21" i="1"/>
  <c r="Y21" i="1"/>
  <c r="Z21" i="1"/>
  <c r="AA21" i="1"/>
  <c r="AB21" i="1"/>
  <c r="AC21" i="1"/>
  <c r="AD21" i="1"/>
  <c r="E22" i="1"/>
  <c r="F22" i="1"/>
  <c r="G22" i="1"/>
  <c r="H22" i="1"/>
  <c r="I22" i="1"/>
  <c r="J22" i="1"/>
  <c r="K22" i="1"/>
  <c r="L22" i="1"/>
  <c r="M22" i="1"/>
  <c r="N22" i="1"/>
  <c r="O22" i="1"/>
  <c r="P22" i="1"/>
  <c r="Q22" i="1"/>
  <c r="R22" i="1"/>
  <c r="S22" i="1"/>
  <c r="T22" i="1"/>
  <c r="U22" i="1"/>
  <c r="V22" i="1"/>
  <c r="W22" i="1"/>
  <c r="X22" i="1"/>
  <c r="Y22" i="1"/>
  <c r="Z22" i="1"/>
  <c r="AA22" i="1"/>
  <c r="AB22" i="1"/>
  <c r="AC22" i="1"/>
  <c r="AD22" i="1"/>
  <c r="E23" i="1"/>
  <c r="F23" i="1"/>
  <c r="G23" i="1"/>
  <c r="H23" i="1"/>
  <c r="I23" i="1"/>
  <c r="J23" i="1"/>
  <c r="K23" i="1"/>
  <c r="L23" i="1"/>
  <c r="M23" i="1"/>
  <c r="N23" i="1"/>
  <c r="O23" i="1"/>
  <c r="P23" i="1"/>
  <c r="Q23" i="1"/>
  <c r="R23" i="1"/>
  <c r="S23" i="1"/>
  <c r="T23" i="1"/>
  <c r="U23" i="1"/>
  <c r="V23" i="1"/>
  <c r="W23" i="1"/>
  <c r="X23" i="1"/>
  <c r="Y23" i="1"/>
  <c r="Z23" i="1"/>
  <c r="AA23" i="1"/>
  <c r="AB23" i="1"/>
  <c r="AC23" i="1"/>
  <c r="AD23" i="1"/>
  <c r="E24" i="1"/>
  <c r="F24" i="1"/>
  <c r="G24" i="1"/>
  <c r="H24" i="1"/>
  <c r="I24" i="1"/>
  <c r="J24" i="1"/>
  <c r="K24" i="1"/>
  <c r="L24" i="1"/>
  <c r="M24" i="1"/>
  <c r="N24" i="1"/>
  <c r="O24" i="1"/>
  <c r="P24" i="1"/>
  <c r="Q24" i="1"/>
  <c r="R24" i="1"/>
  <c r="S24" i="1"/>
  <c r="T24" i="1"/>
  <c r="U24" i="1"/>
  <c r="V24" i="1"/>
  <c r="W24" i="1"/>
  <c r="X24" i="1"/>
  <c r="Y24" i="1"/>
  <c r="Z24" i="1"/>
  <c r="AA24" i="1"/>
  <c r="AB24" i="1"/>
  <c r="AC24" i="1"/>
  <c r="AD24" i="1"/>
  <c r="E25" i="1"/>
  <c r="F25" i="1"/>
  <c r="G25" i="1"/>
  <c r="H25" i="1"/>
  <c r="I25" i="1"/>
  <c r="J25" i="1"/>
  <c r="K25" i="1"/>
  <c r="L25" i="1"/>
  <c r="M25" i="1"/>
  <c r="N25" i="1"/>
  <c r="O25" i="1"/>
  <c r="P25" i="1"/>
  <c r="Q25" i="1"/>
  <c r="R25" i="1"/>
  <c r="S25" i="1"/>
  <c r="T25" i="1"/>
  <c r="U25" i="1"/>
  <c r="V25" i="1"/>
  <c r="W25" i="1"/>
  <c r="X25" i="1"/>
  <c r="Y25" i="1"/>
  <c r="Z25" i="1"/>
  <c r="AA25" i="1"/>
  <c r="AB25" i="1"/>
  <c r="AC25" i="1"/>
  <c r="AD25" i="1"/>
  <c r="F8" i="1"/>
  <c r="G8" i="1"/>
  <c r="H8" i="1"/>
  <c r="I8" i="1"/>
  <c r="J8" i="1"/>
  <c r="K8" i="1"/>
  <c r="L8" i="1"/>
  <c r="M8" i="1"/>
  <c r="N8" i="1"/>
  <c r="O8" i="1"/>
  <c r="P8" i="1"/>
  <c r="Q8" i="1"/>
  <c r="R8" i="1"/>
  <c r="S8" i="1"/>
  <c r="T8" i="1"/>
  <c r="U8" i="1"/>
  <c r="V8" i="1"/>
  <c r="W8" i="1"/>
  <c r="X8" i="1"/>
  <c r="Y8" i="1"/>
  <c r="Z8" i="1"/>
  <c r="AA8" i="1"/>
  <c r="AB8" i="1"/>
  <c r="AC8" i="1"/>
  <c r="AD8" i="1"/>
  <c r="E8" i="1"/>
  <c r="AB46" i="12" l="1"/>
  <c r="AB46" i="13"/>
  <c r="V38" i="13"/>
  <c r="V38" i="12"/>
  <c r="AB39" i="12"/>
  <c r="AB39" i="13"/>
  <c r="Z64" i="13"/>
  <c r="Z64" i="12"/>
  <c r="AA38" i="13"/>
  <c r="AA38" i="12"/>
  <c r="I63" i="13"/>
  <c r="I63" i="12"/>
  <c r="X37" i="12"/>
  <c r="AG47" i="12" s="1"/>
  <c r="X37" i="13"/>
  <c r="AG11" i="1"/>
  <c r="AG10" i="1"/>
  <c r="AG8" i="1"/>
  <c r="AG9" i="1"/>
  <c r="Y41" i="13"/>
  <c r="Y41" i="12"/>
  <c r="M63" i="12"/>
  <c r="M63" i="13"/>
  <c r="V39" i="13"/>
  <c r="V39" i="12"/>
  <c r="J65" i="12"/>
  <c r="J65" i="13"/>
  <c r="G55" i="12"/>
  <c r="G55" i="13"/>
  <c r="V40" i="13"/>
  <c r="V40" i="12"/>
  <c r="V65" i="12"/>
  <c r="V65" i="13"/>
  <c r="M38" i="12"/>
  <c r="M38" i="13"/>
  <c r="AB38" i="13"/>
  <c r="AB38" i="12"/>
  <c r="U67" i="13"/>
  <c r="U67" i="12"/>
  <c r="AB40" i="13"/>
  <c r="AB40" i="12"/>
  <c r="V64" i="13"/>
  <c r="V64" i="12"/>
  <c r="AG14" i="10"/>
  <c r="AG12" i="10"/>
  <c r="Y64" i="12"/>
  <c r="Y64" i="13"/>
  <c r="AG13" i="9"/>
  <c r="V66" i="13"/>
  <c r="V66" i="12"/>
  <c r="AG13" i="10"/>
  <c r="AC41" i="13"/>
  <c r="AC41" i="12"/>
  <c r="AA64" i="13"/>
  <c r="AA64" i="12"/>
  <c r="Z41" i="12"/>
  <c r="Z41" i="13"/>
  <c r="AB60" i="12"/>
  <c r="AB60" i="13"/>
  <c r="AA41" i="13"/>
  <c r="AA41" i="12"/>
  <c r="U48" i="13"/>
  <c r="U48" i="12"/>
  <c r="I66" i="12"/>
  <c r="I66" i="13"/>
  <c r="AD64" i="12"/>
  <c r="AD64" i="13"/>
  <c r="AG33" i="12"/>
  <c r="AG35" i="12" s="1"/>
  <c r="AC38" i="13"/>
  <c r="AC38" i="12"/>
  <c r="S67" i="13"/>
  <c r="S67" i="12"/>
  <c r="AG12" i="9"/>
  <c r="AG14" i="9"/>
  <c r="U65" i="12"/>
  <c r="U65" i="13"/>
  <c r="AB37" i="13"/>
  <c r="AB37" i="12"/>
  <c r="V58" i="13"/>
  <c r="V58" i="12"/>
  <c r="I41" i="13"/>
  <c r="I41" i="12"/>
  <c r="AB64" i="13"/>
  <c r="AB64" i="12"/>
  <c r="I38" i="13"/>
  <c r="I38" i="12"/>
  <c r="U64" i="13"/>
  <c r="U64" i="12"/>
  <c r="Z38" i="13"/>
  <c r="Z38" i="12"/>
  <c r="V44" i="12"/>
  <c r="V44" i="13"/>
  <c r="D70" i="13" l="1"/>
  <c r="E75" i="13" s="1"/>
  <c r="AG46" i="12"/>
  <c r="AG48" i="12" s="1"/>
  <c r="AG13" i="1"/>
  <c r="AG12" i="1"/>
  <c r="AG14" i="1"/>
  <c r="E74" i="13" l="1"/>
  <c r="E71" i="13"/>
  <c r="E7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Windows-Benutzer</author>
  </authors>
  <commentList>
    <comment ref="H27" authorId="0" shapeId="0" xr:uid="{9B307D40-24D6-45A3-B4A9-E64B147E3AE9}">
      <text>
        <r>
          <rPr>
            <b/>
            <sz val="9"/>
            <color indexed="81"/>
            <rFont val="Segoe UI"/>
            <family val="2"/>
          </rPr>
          <t>Windows-Benutzer:</t>
        </r>
        <r>
          <rPr>
            <sz val="9"/>
            <color indexed="81"/>
            <rFont val="Segoe UI"/>
            <family val="2"/>
          </rPr>
          <t xml:space="preserve">
? Mit 1 ersetzt</t>
        </r>
      </text>
    </comment>
    <comment ref="W27" authorId="0" shapeId="0" xr:uid="{3DAA79F2-D9A1-48C8-8457-1AF484A20D32}">
      <text>
        <r>
          <rPr>
            <b/>
            <sz val="9"/>
            <color indexed="81"/>
            <rFont val="Segoe UI"/>
            <family val="2"/>
          </rPr>
          <t>Windows-Benutzer:</t>
        </r>
        <r>
          <rPr>
            <sz val="9"/>
            <color indexed="81"/>
            <rFont val="Segoe UI"/>
            <family val="2"/>
          </rPr>
          <t xml:space="preserve">
? Mit 1 ersetzt</t>
        </r>
      </text>
    </comment>
  </commentList>
</comments>
</file>

<file path=xl/sharedStrings.xml><?xml version="1.0" encoding="utf-8"?>
<sst xmlns="http://schemas.openxmlformats.org/spreadsheetml/2006/main" count="5000" uniqueCount="401">
  <si>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</si>
  <si>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</si>
  <si>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</si>
  <si>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</si>
  <si>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</si>
  <si>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</si>
  <si>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</si>
  <si>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</si>
  <si>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</si>
  <si>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</si>
  <si>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</si>
  <si>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</si>
  <si>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</si>
  <si>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</si>
  <si>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</si>
  <si>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</si>
  <si>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</si>
  <si>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</si>
  <si>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</si>
  <si>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</si>
  <si>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</si>
  <si>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</si>
  <si>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</si>
  <si>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</si>
  <si>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</si>
  <si>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</si>
  <si>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I11</t>
  </si>
  <si>
    <t>I12</t>
  </si>
  <si>
    <t>I13</t>
  </si>
  <si>
    <t>I14</t>
  </si>
  <si>
    <t>I21</t>
  </si>
  <si>
    <t>I22</t>
  </si>
  <si>
    <t>I23</t>
  </si>
  <si>
    <t>I31</t>
  </si>
  <si>
    <t>I32</t>
  </si>
  <si>
    <t>I33</t>
  </si>
  <si>
    <t>I41</t>
  </si>
  <si>
    <t>I42</t>
  </si>
  <si>
    <t>I43</t>
  </si>
  <si>
    <t>I51</t>
  </si>
  <si>
    <t>I52</t>
  </si>
  <si>
    <t>I61</t>
  </si>
  <si>
    <t>I62</t>
  </si>
  <si>
    <t>I63</t>
  </si>
  <si>
    <t>Kauf eines Produkts</t>
  </si>
  <si>
    <t>Kauf einer Dienstleistung</t>
  </si>
  <si>
    <t>Kauf eines Produkts mit Dienstleistung</t>
  </si>
  <si>
    <t>Kauf eines Nutzens (Verfügbarkeit)</t>
  </si>
  <si>
    <t>Leistungsqualität steigern</t>
  </si>
  <si>
    <t>Zeit (Termintreue) einhalten</t>
  </si>
  <si>
    <t>Kosten senken</t>
  </si>
  <si>
    <t>Kurzfristig (&lt; 3 Jahre)</t>
  </si>
  <si>
    <t>Mittelfristig (3-5 Jahre)</t>
  </si>
  <si>
    <t>Langfristig (&gt; 5 Jahre)</t>
  </si>
  <si>
    <t>Megaprojekt (&gt; 1 Mrd. €)</t>
  </si>
  <si>
    <t>Großprojekt (&gt; 100 Mio. €)</t>
  </si>
  <si>
    <t>Klein-/Mittelprojekt (&lt; 100 Mio. €)</t>
  </si>
  <si>
    <t>Kleines oder mittleres Unternehmen</t>
  </si>
  <si>
    <t>Großunternehmen</t>
  </si>
  <si>
    <t>Monopol</t>
  </si>
  <si>
    <t>Oligopol</t>
  </si>
  <si>
    <t>Polypol</t>
  </si>
  <si>
    <t>Steigende Verantwortung und Aufgaben (Leistungsumfang) durch Outsourcing</t>
  </si>
  <si>
    <t>Know-how Verlust durch Outsourcing</t>
  </si>
  <si>
    <t>Vertragslaufzeit (z.B. Technologieveränderungen)</t>
  </si>
  <si>
    <t>Grunds. Vergütung über Vertragslaufzeit (Liquidität)</t>
  </si>
  <si>
    <t>Beziehungs-/Verhaltensrisiken (Opportunistisches Verhalten)</t>
  </si>
  <si>
    <t xml:space="preserve">Kapazitäts-/Lieferengpässe (grundsätzliche Machbarkeit) </t>
  </si>
  <si>
    <t>Insolvenzrisiko/Übernahmerisiko</t>
  </si>
  <si>
    <t>Eigentumsrechte - Unklarheiten in Bezug auf das Eigentum &amp; die Verfügungsgewalt am Inventar sowie geistigen Eigentum</t>
  </si>
  <si>
    <t>Informationsasymmetrien - Fehlendes Vertrauen/schlechte Geschäftsbeziehung</t>
  </si>
  <si>
    <t>Widersprüche in den Metriken (Monitoring)</t>
  </si>
  <si>
    <t>Gefahr, dass aus Partnern Konkurrenten werden</t>
  </si>
  <si>
    <t>Schnittstellenrisiko - Mangelnde/ unterschiedliche Standards zur Kommunikation &amp; Informationsaustausch (Kompatibilitätsrisiko)</t>
  </si>
  <si>
    <t>Risiken bei Lieferantenauswahl</t>
  </si>
  <si>
    <t xml:space="preserve">Anzahl potentieller Lieferanten </t>
  </si>
  <si>
    <t>Forecastfähigkeit des Lieferanten</t>
  </si>
  <si>
    <t>Risiko des Lieferantenwechsels</t>
  </si>
  <si>
    <t xml:space="preserve">Mangelnde Materialverfügbarkeit und Lieferverzug </t>
  </si>
  <si>
    <t>Mangelnde Leistungsqualität</t>
  </si>
  <si>
    <t>Unzureichendes Handling mit strategischen Gütern</t>
  </si>
  <si>
    <t>Bestandsmanagement</t>
  </si>
  <si>
    <t>(Übermäßige) Lagerhaltung</t>
  </si>
  <si>
    <t>Reaktionsdauer zw. Bedarf und Lieferung</t>
  </si>
  <si>
    <t>Mangelnde Inbound Logistik</t>
  </si>
  <si>
    <t>Falsche Lieferantenaktivitäten bei Materialauswahl, Produktdesignprozesse und Prozessverbesserung</t>
  </si>
  <si>
    <t>Flexibilitätsrisiken - Umgang mit Nachfrageänderungen</t>
  </si>
  <si>
    <t>Standortrisiko und ggf. Währungsrisiko</t>
  </si>
  <si>
    <t>Risiken</t>
  </si>
  <si>
    <t>Projektdaten-Input</t>
  </si>
  <si>
    <t>I-EiW-Q</t>
  </si>
  <si>
    <t>I-EiW-Z</t>
  </si>
  <si>
    <t>I-EiW-K</t>
  </si>
  <si>
    <t>I-S-Q</t>
  </si>
  <si>
    <t>I-S-Z</t>
  </si>
  <si>
    <t>I-S-K</t>
  </si>
  <si>
    <t>I-EnW-Q</t>
  </si>
  <si>
    <t>I-EnW-Z</t>
  </si>
  <si>
    <t>I-EnW-K</t>
  </si>
  <si>
    <t>Risiko-Parameter-Input</t>
  </si>
  <si>
    <t>A11</t>
  </si>
  <si>
    <t>A12</t>
  </si>
  <si>
    <t>A121</t>
  </si>
  <si>
    <t>A122</t>
  </si>
  <si>
    <t>A13</t>
  </si>
  <si>
    <t>A21</t>
  </si>
  <si>
    <t>A22</t>
  </si>
  <si>
    <t>A31</t>
  </si>
  <si>
    <t>A311</t>
  </si>
  <si>
    <t>A312</t>
  </si>
  <si>
    <t>A32</t>
  </si>
  <si>
    <t>A41</t>
  </si>
  <si>
    <t>A411</t>
  </si>
  <si>
    <t>A412</t>
  </si>
  <si>
    <t>A413</t>
  </si>
  <si>
    <t>A414</t>
  </si>
  <si>
    <t>A42</t>
  </si>
  <si>
    <t>A421</t>
  </si>
  <si>
    <t>A422</t>
  </si>
  <si>
    <t>A423</t>
  </si>
  <si>
    <t>A43</t>
  </si>
  <si>
    <t>A431</t>
  </si>
  <si>
    <t>A432</t>
  </si>
  <si>
    <t>A433</t>
  </si>
  <si>
    <t>A434</t>
  </si>
  <si>
    <t>A435</t>
  </si>
  <si>
    <t>A51</t>
  </si>
  <si>
    <t>A52</t>
  </si>
  <si>
    <t>A53</t>
  </si>
  <si>
    <t>A54</t>
  </si>
  <si>
    <t>A55</t>
  </si>
  <si>
    <t>Kostenbasiert</t>
  </si>
  <si>
    <t>Variabel</t>
  </si>
  <si>
    <t>Bonus/Malus</t>
  </si>
  <si>
    <t>Gain/Pain Sharing</t>
  </si>
  <si>
    <t>Fix</t>
  </si>
  <si>
    <t>Rabatt Systeme</t>
  </si>
  <si>
    <t>Flexible Mengenabrufe</t>
  </si>
  <si>
    <t>Feste Vertragsdauer</t>
  </si>
  <si>
    <t>Kurzfristig</t>
  </si>
  <si>
    <t>Mittel-langfristig</t>
  </si>
  <si>
    <t>Verlängerungspotentiale</t>
  </si>
  <si>
    <t>Verfügungsrechte</t>
  </si>
  <si>
    <t>Nutzung</t>
  </si>
  <si>
    <t>Veränderung</t>
  </si>
  <si>
    <t>Ertragseinbehaltung</t>
  </si>
  <si>
    <t>Veräußerung</t>
  </si>
  <si>
    <t>(Fester) Leistungsumfang</t>
  </si>
  <si>
    <t>Fixe Input Spezifikation</t>
  </si>
  <si>
    <t>Fixe Outcome Spezifikation</t>
  </si>
  <si>
    <t>Erweiterungspotentiale</t>
  </si>
  <si>
    <t>Tätigkeit</t>
  </si>
  <si>
    <t>Verhaltensanreize</t>
  </si>
  <si>
    <t>Implementierung</t>
  </si>
  <si>
    <t>Innovationsbereitschaft</t>
  </si>
  <si>
    <t>Kreativitätsentfaltung</t>
  </si>
  <si>
    <t>Fähigkeitsanpassung</t>
  </si>
  <si>
    <t>Reputation</t>
  </si>
  <si>
    <t>Informations-/Wissensaustausch</t>
  </si>
  <si>
    <t>Geschäftsbeziehung</t>
  </si>
  <si>
    <t>Wettbewerbs-/Marktsituation</t>
  </si>
  <si>
    <t>Soziale &amp; organisatorische Strukturen</t>
  </si>
  <si>
    <t>Nicht-finanziell-relationale Anreize</t>
  </si>
  <si>
    <t>Nicht-finanzielle Anreize des Leistungsumfangs</t>
  </si>
  <si>
    <t>Nicht-finanzielle Anreize der Zeit</t>
  </si>
  <si>
    <t>Finanziell-transaktionale Anreize</t>
  </si>
  <si>
    <t>Finanzielle Anreize der Vergütungsstruktur</t>
  </si>
  <si>
    <t xml:space="preserve">Erläuterungen </t>
  </si>
  <si>
    <t>EiW</t>
  </si>
  <si>
    <t>S</t>
  </si>
  <si>
    <t>EnW</t>
  </si>
  <si>
    <t>Hoch</t>
  </si>
  <si>
    <t>Sehr gering</t>
  </si>
  <si>
    <t>Unbedeutend</t>
  </si>
  <si>
    <t>Mäßig</t>
  </si>
  <si>
    <t>Gering</t>
  </si>
  <si>
    <t>Schwer</t>
  </si>
  <si>
    <t>Effektbeziehung</t>
  </si>
  <si>
    <t>Bedeutung</t>
  </si>
  <si>
    <t>Skala</t>
  </si>
  <si>
    <t>Anreiz-Risiko Effekte</t>
  </si>
  <si>
    <t>Maximale Risikominimierung</t>
  </si>
  <si>
    <t>Extrem hohe Risikominimierung</t>
  </si>
  <si>
    <t>Sehr hohe Risikominimierung</t>
  </si>
  <si>
    <t>Hohe Risikominimierung</t>
  </si>
  <si>
    <t>Überdurchschnittliche Risikominimierung</t>
  </si>
  <si>
    <t>Durchschnittliche Risikominimierung</t>
  </si>
  <si>
    <t>Unterdurchschnittliche Risikominimierung</t>
  </si>
  <si>
    <t>Extrem geringe Risikominimierung</t>
  </si>
  <si>
    <t>Minimale Risikominimierung</t>
  </si>
  <si>
    <t>neutraler (kein) Effekt auf Risiko</t>
  </si>
  <si>
    <t>Minimale Risikosteigerung</t>
  </si>
  <si>
    <t>Extrem geringe Risikosteigerung</t>
  </si>
  <si>
    <t>Sehr geringe Risikosteigerung</t>
  </si>
  <si>
    <t>Unterdurchschnittliche Risikosteigerung</t>
  </si>
  <si>
    <t>Durchschnittliche Risikosteigerung</t>
  </si>
  <si>
    <t>Überdurchschnittliche Risikosteigerung</t>
  </si>
  <si>
    <t>Hohe Risikosteigerung</t>
  </si>
  <si>
    <t>Sehr hohe Risikosteigerung</t>
  </si>
  <si>
    <t>Extrem hohe Risikosteigerung</t>
  </si>
  <si>
    <t>Maximale Risikosteigerung</t>
  </si>
  <si>
    <t>Input-Risiko Beziehungsmatrix</t>
  </si>
  <si>
    <t>Effektmatrix</t>
  </si>
  <si>
    <t>Legende für den Risiko-Parameter-Input</t>
  </si>
  <si>
    <t>Legende für die Effektmatrix</t>
  </si>
  <si>
    <t xml:space="preserve"> </t>
  </si>
  <si>
    <t>0</t>
  </si>
  <si>
    <t>Sehr geringe Risikominimierung</t>
  </si>
  <si>
    <t>Parametrisierung aus Thesensammlung</t>
  </si>
  <si>
    <t xml:space="preserve">Die unkritischen Parameter sind hier noch nicht gemäß der Skala aufgerundet!
</t>
  </si>
  <si>
    <t xml:space="preserve">Die unkritischen Parameter sind hier die Ergebnisse und müssen nicht abgeändert werden (Skala lässt es zu)!
</t>
  </si>
  <si>
    <t>x</t>
  </si>
  <si>
    <t>-</t>
  </si>
  <si>
    <t>Risikokennung</t>
  </si>
  <si>
    <t>Risikobezeichnung</t>
  </si>
  <si>
    <t>Erläuterung/Beispiel</t>
  </si>
  <si>
    <t>Know-how Verlust durch Outsourcingentscheidung</t>
  </si>
  <si>
    <t>Grundsätzliche Vergütung über Vertragslaufzeit (Liquidität)</t>
  </si>
  <si>
    <t>Beziehungs-/Verhaltensrisiken</t>
  </si>
  <si>
    <t>Eigentumsrechte - Unklarkeiten in Bezug auf das Eigentum und die Verfügungsgewalt am Inventar und geistigen Eigentum.</t>
  </si>
  <si>
    <t>Mangelnde Transparenz von Informationen und Wissen - Fehlendes Vertrauen</t>
  </si>
  <si>
    <t>Widersprüche in den verwendeten Metriken (Monitoring)</t>
  </si>
  <si>
    <t>Schnittstellenrisiko - Mangelnde/ unterschiedliche Standards zur Kommunikation und zum Informationsaustausch (Kompatibilitätsrisiko)</t>
  </si>
  <si>
    <t>Risiken bei der Lieferantenauswahl (hidden information - adverse selection)</t>
  </si>
  <si>
    <t>Unzureichendes Bestandsmanagement</t>
  </si>
  <si>
    <t>(Lange) Reaktionsdauer zwischen Bedarfsanfrage und Lieferung</t>
  </si>
  <si>
    <t>Falsche Lieferantenaktivitäten wie die Auswahl der verwendeten Materialien, Produktdesignprozesse und Prozessverbesserung</t>
  </si>
  <si>
    <t>Flexibilitätsrisiken im Umgang mit Nachfrageänderungen</t>
  </si>
  <si>
    <t>Bemerkungen aus Diskussion mit Experten</t>
  </si>
  <si>
    <t xml:space="preserve">Das Risiko könnte man in zwei telen. 1. Outsourcing bei vorliegendem Know-How, weil das Produkt vorher selbst hergestellt wurde und jetzt fremdvergeben wird. 2. Outsourcing eines neuen Produkts ohne Vorwissen.  Im vorliegenden Fall gehen wir von Fall 2 aus.
</t>
  </si>
  <si>
    <t>Produktspezifikation als klare Vorgabe.</t>
  </si>
  <si>
    <t xml:space="preserve">Es kommt auf den Dienstleistungsumfang des Lieferanten an, weil wenn er Instandsetzungen durchführt und dafür Lagerbestände des Beschaffers nutzt, dann braucht er nur sein Werkzeug. Wenn er aber auch für die Teileversorgung zuständig ist, dann hat man ein potentielles Risiko (Teilemangel).
</t>
  </si>
  <si>
    <t>Mehr Schnittstellen sorgen für mehr Risiko in der Termintreue.
Konsten senken ist gefährdet bei Outsourcing, da Angebotsgelder umgelegt werden auf Splitterkapazitäten z.B. Projektmanager.</t>
  </si>
  <si>
    <t>Insolvenzen bahnen sich i.d.R. nicht plötzlich an. Bei kurzfristigen Verträgen ist das dann kein großes Risiko.</t>
  </si>
  <si>
    <t xml:space="preserve">Bei Monopol, Ploypol und Oligopol gibt es keinen Bezug zum Risiko.
</t>
  </si>
  <si>
    <t xml:space="preserve">Geringe Anzahl potentieller Lieferanten </t>
  </si>
  <si>
    <t>Geringe Anzahl potentieller Lieferanten (Supply Markt)</t>
  </si>
  <si>
    <t>Verfeinerung des Smart Contracting Designs mittels Parametrisierung: Ergebnismatrizen aus Zyklus 2 des Aktionsforschungsprojekts</t>
  </si>
  <si>
    <t>Anmerkung: Felder mit der Farbe grün oder gelb enthalten als Ergebnis die Mittelwerte aus der Forschertriangulation (bzw. ein "x" Code 1 in Matrix 1). Die roten Felder enthalten Ergebnisse aus der Diskussion mit dem Fachexperten. Blaue Felder sind Datenbereinigungen aus der Diskussion mit dem Fachexperten (Erkenntnis aus Plausibilitätsprüfung).</t>
  </si>
  <si>
    <t>Aufgerundete Mittelwerte</t>
  </si>
  <si>
    <t>Verfeinerung des Smart Contracting Designs mittels Parametrisierung: Ausgewertete und kodierte Ergebnismatrizen aus Zyklus 1 des Aktionsforschungsprojekts</t>
  </si>
  <si>
    <t xml:space="preserve">Anmerkung: Die Farbgebung in diesem Blatt soll die kodierten Felder darstellen und auf diese Weise verdeutlichen, welche Felder zur Diskussion stehen (rot). Felder mit der Farbe grün oder gelb enthalten als Ergebnis die Mittelwerte aus der Forschertriangulation (bzw. die Summen in Matrix 1). Die roten Felder stehen zur Diskussion mit dem Fachexperten bereit. 
</t>
  </si>
  <si>
    <r>
      <t xml:space="preserve">In diesen Teil der Parametrisierung geht es darum, für jedes </t>
    </r>
    <r>
      <rPr>
        <b/>
        <sz val="9"/>
        <rFont val="Arial"/>
        <family val="2"/>
      </rPr>
      <t>Risiko die Eintrittswahrscheinlichkeit (EiW), das Schadensausmaß (S) und die Entdeckungswahrscheinlichkeit (EnW) je Beschaffungsprojektziel</t>
    </r>
    <r>
      <rPr>
        <sz val="9"/>
        <rFont val="Arial"/>
        <family val="2"/>
      </rPr>
      <t xml:space="preserve"> (Leistungsqualität – Q, Zeit -Z und Kosten – K) zu bestimmen. Für die Wertzuweisungen sollen die Skalen in der nebenstehenden Legende genutzt werden.
Das folgende Beispiel dient der Verdeutlichung: 
Wenn in dem Feld R1/I-EiW-Q der Wert „10“ steht, bedeutet das, dass die Eintrittswahrscheinlichkeit des Risikos R1 auf das Beschaffungsprojektziel „Leistungsqualität“ hoch ist.
</t>
    </r>
    <r>
      <rPr>
        <b/>
        <sz val="9"/>
        <rFont val="Arial"/>
        <family val="2"/>
      </rPr>
      <t>Vermerk zum Coding:
Code 1 unkritische Parameter: Geringe Spannweite von 0 bis inkl. 5 (max. Spannweite gemäß Ordinalskala ist 9, 9/2=4,5, aufgerundet ist 5). (Grüne Felder).
Code 2 kritische Parameter: Spannweiten sind größer als 5. (Rote Felder).</t>
    </r>
  </si>
  <si>
    <r>
      <t xml:space="preserve">Die Effektmatrix soll die Anreizeffekte auf die Risiken aufzeigen (z.B. „wie wirkt Anreiz A1 auf Risiko R1“). Dafür soll die Effektmatrix mit den nebenstehenden Skalenwerten befüllt werden. 
</t>
    </r>
    <r>
      <rPr>
        <b/>
        <sz val="9"/>
        <rFont val="Arial"/>
        <family val="2"/>
      </rPr>
      <t>Vermerk zum Coding:
Code 1 unkritische Parameter: Wenn aus der Thesensammlung kein Parameter vorhanden ist (Wert=0) und die Spannweite &lt;= 5 ist (Faktor 5 weil Skalenwerte bei jedem 5er Schritt eine größere Effektveränderung aufzeigen). (Grüne Felder).
Code 2 unkritische Parameter:  Wenn die Thesenparameter und Mittelwerte aus der Forschertriangulation die gleichen Vorzeichen haben („WAHR“) und die Spannweite &lt;= 5 ist. (Gelbe Felder).
Code 3 kritische Parameter: Wenn die Thesenparameter und die Mittelwerte aus der Forschertriangulation nicht die gleichen Vorzeichen haben („FALSCH“) &amp; dieSpannweite größer als 5 ist. (Rote Felder).</t>
    </r>
    <r>
      <rPr>
        <sz val="9"/>
        <rFont val="Arial"/>
        <family val="2"/>
      </rPr>
      <t xml:space="preserve">
</t>
    </r>
  </si>
  <si>
    <r>
      <t xml:space="preserve">In diesen Teil der Parametrisierung geht es darum, für jedes Risiko die Eintrittswahrscheinlichkeit (EiW), das Schadensausmaß (S) und die Entdeckungswahrscheinlichkeit (EnW) je Beschaffungsprojektziel (Leistungsqualität – Q, Zeit -Z und Kosten – K) zu bestimmen. Für die Wertzuweisungen sollen die Skalen in der nebenstehenden Legende genutzt werden.
Das folgende Beispiel dient der Verdeutlichung: 
Wenn in dem Feld R1/I-EiW-Q der Wert „10“ steht, bedeutet das, dass die Eintrittswahrscheinlichkeit des Risikos R1 auf das Beschaffungsprojektziel „Leistungsqualität“ hoch ist.
</t>
    </r>
    <r>
      <rPr>
        <b/>
        <sz val="9"/>
        <color theme="1"/>
        <rFont val="Arial"/>
        <family val="2"/>
      </rPr>
      <t xml:space="preserve">
Vermerk zum Coding:
Code 1 unkritische Parameter: Geringe Spannweite von 0 bis inkl. 5 (max. Spannweite gemäß Ordinalskala ist 9, 9/2=4,5, aufgerundet ist 5). (Grüne Felder).
Code 2 kritische Parameter: Spannweiten sind größer als 5. (Rote Felder).</t>
    </r>
  </si>
  <si>
    <r>
      <t xml:space="preserve">Die Effektmatrix soll die Anreizeffekte auf die Risiken aufzeigen (z.B. „wie wirkt Anreiz A1 auf Risiko R1“). Dafür soll die Effektmatrix mit den nebenstehenden Skalenwerten befüllt werden. 
</t>
    </r>
    <r>
      <rPr>
        <b/>
        <sz val="9"/>
        <color theme="1"/>
        <rFont val="Arial"/>
        <family val="2"/>
      </rPr>
      <t>Vermerk zum Coding:
Code 1 unkritische Parameter: Wenn aus der Thesensammlung kein Parameter vorhanden ist (Wert=0) und die Spannweite &lt;= 5 ist (Faktor 5 weil Skalenwerte bei jedem 5er Schritt eine größere Effektveränderung aufzeigen). (Grüne Felder).
Code 2 unkritische Parameter:  Wenn die Thesenparameter und Mittelwerte aus der Forschertriangulation die gleichen Vorzeichen haben („WAHR“) und die Spannweite &lt;= 5 ist. (Gelbe Felder).
Code 3 kritische Parameter: Wenn die Thesenparameter und die Mittelwerte aus der Forschertriangulation nicht die gleichen Vorzeichen haben („FALSCH“) &amp; dieSpannweite größer als 5 ist. (Rote Felder).</t>
    </r>
  </si>
  <si>
    <t xml:space="preserve">Die unkritischen Parameter sind hier mit den Werten 2 und 3 gekennzeichnet und sind noch nicht gemäß der Skala ("x" und "-") angepasst worden!
</t>
  </si>
  <si>
    <t>Verfeinerung des Smart Contracting Designs mittels Parametrisierung: Auswertung durch Summen- (Matrix 1) und Mittelwertbildung (Matrix 2 und 3) in Zyklus 1 des Aktionsforschungsprojekts</t>
  </si>
  <si>
    <r>
      <t xml:space="preserve">In diesen Teil der Parametrisierung geht es darum, für jedes Risiko die Eintrittswahrscheinlichkeit (EiW), das Schadensausmaß (S) und die Entdeckungswahrscheinlichkeit (EnW) je Beschaffungsprojektziel (Leistungsqualität – Q, Zeit -Z und Kosten – K) zu bestimmen. Für die Wertzuweisungen sollen die Skalen in der nebenstehenden Legende genutzt werden.
Das folgende Beispiel dient der Verdeutlichung: 
Wenn in dem Feld R1/I-EiW-Q der Wert „10“ steht, bedeutet das, dass die Eintrittswahrscheinlichkeit des Risikos R1 auf das Beschaffungsprojektziel „Leistungsqualität“ hoch ist.
</t>
    </r>
    <r>
      <rPr>
        <b/>
        <sz val="9"/>
        <color theme="1"/>
        <rFont val="Arial"/>
        <family val="2"/>
      </rPr>
      <t xml:space="preserve">
Vermerk zur Auswertung:
</t>
    </r>
    <r>
      <rPr>
        <sz val="9"/>
        <color theme="1"/>
        <rFont val="Arial"/>
        <family val="2"/>
      </rPr>
      <t>Die aufgeführten Mittelwerte sind noch nicht gemäß der beiliegenden Skala aufgerundet worden. Die grüne Farbgebung steht für geringe Skalierungen in der Riskobewertung und die rote Farbgebung für eine hohe Skalierung. Die Farbintensität varriert nach der Höhe des Mittelwertes.</t>
    </r>
  </si>
  <si>
    <r>
      <t xml:space="preserve">Die Effektmatrix soll die Anreizeffekte auf die Risiken aufzeigen (z.B. „wie wirkt Anreiz A1 auf Risiko R1“). Dafür soll die Effektmatrix mit den nebenstehenden Skalenwerten befüllt werden. 
</t>
    </r>
    <r>
      <rPr>
        <b/>
        <sz val="9"/>
        <color theme="1"/>
        <rFont val="Arial"/>
        <family val="2"/>
      </rPr>
      <t xml:space="preserve">Vermerk zur Auswertung:
</t>
    </r>
    <r>
      <rPr>
        <sz val="9"/>
        <color theme="1"/>
        <rFont val="Arial"/>
        <family val="2"/>
      </rPr>
      <t>Gemäß der beiligenden Skala steht die grüne Farbgebung für Mittelwerte zur "Risikominimierung" und die rote Farbgebung für "Risikosteigerung". Die Farbintensität variiert nach der Höhe des Mittelwertes.</t>
    </r>
  </si>
  <si>
    <t>Verfeinerung des Smart Contracting Designs mittels Parametrisierung: Auswertung durch Summenbildung (Matrix 1) und Standardabweichung (Matrix 2 und 3) in Zyklus 1 des Aktionsforschungsprojekts</t>
  </si>
  <si>
    <r>
      <t xml:space="preserve">In diesen Teil der Parametrisierung geht es darum, für jedes Risiko die Eintrittswahrscheinlichkeit (EiW), das Schadensausmaß (S) und die Entdeckungswahrscheinlichkeit (EnW) je Beschaffungsprojektziel (Leistungsqualität – Q, Zeit -Z und Kosten – K) zu bestimmen. Für die Wertzuweisungen sollen die Skalen in der nebenstehenden Legende genutzt werden.
Das folgende Beispiel dient der Verdeutlichung: 
Wenn in dem Feld R1/I-EiW-Q der Wert „10“ steht, bedeutet das, dass die Eintrittswahrscheinlichkeit des Risikos R1 auf das Beschaffungsprojektziel „Leistungsqualität“ hoch ist.
</t>
    </r>
    <r>
      <rPr>
        <b/>
        <sz val="9"/>
        <color theme="1"/>
        <rFont val="Arial"/>
        <family val="2"/>
      </rPr>
      <t xml:space="preserve">
Vermerk zur Auswertung:
</t>
    </r>
    <r>
      <rPr>
        <sz val="9"/>
        <color theme="1"/>
        <rFont val="Arial"/>
        <family val="2"/>
      </rPr>
      <t>Die grüne Farbgebung steht für geringe Standardabweichungen und die rote Farbgebung für hohe Standardabweichungen. Die Farbintensität varriert nach der Höhe der Standardabweichung.</t>
    </r>
  </si>
  <si>
    <r>
      <t xml:space="preserve">Die Effektmatrix soll die Anreizeffekte auf die Risiken aufzeigen (z.B. „wie wirkt Anreiz A1 auf Risiko R1“). Dafür soll die Effektmatrix mit den nebenstehenden Skalenwerten befüllt werden. 
</t>
    </r>
    <r>
      <rPr>
        <b/>
        <sz val="9"/>
        <color theme="1"/>
        <rFont val="Arial"/>
        <family val="2"/>
      </rPr>
      <t xml:space="preserve">Vermerk zur Auswertung:
</t>
    </r>
    <r>
      <rPr>
        <sz val="9"/>
        <color theme="1"/>
        <rFont val="Arial"/>
        <family val="2"/>
      </rPr>
      <t>Die grüne Farbgebung steht für geringe Standardabweichungen und die rote Farbgebung für hohe Standardabweichungen. Die Farbintensität varriert nach der Höhe der Standardabweichung.</t>
    </r>
  </si>
  <si>
    <t>Verfeinerung des Smart Contracting Designs mittels Parametrisierung: Auswertung durch Summenbildung (Matrix 1) und Spannweite (Matrix 2 und 3) in Zyklus 1 des Aktionsforschungsprojekts</t>
  </si>
  <si>
    <r>
      <t xml:space="preserve">In diesen Teil der Parametrisierung geht es darum, für jedes Risiko die Eintrittswahrscheinlichkeit (EiW), das Schadensausmaß (S) und die Entdeckungswahrscheinlichkeit (EnW) je Beschaffungsprojektziel (Leistungsqualität – Q, Zeit -Z und Kosten – K) zu bestimmen. Für die Wertzuweisungen sollen die Skalen in der nebenstehenden Legende genutzt werden.
Das folgende Beispiel dient der Verdeutlichung: 
Wenn in dem Feld R1/I-EiW-Q der Wert „10“ steht, bedeutet das, dass die Eintrittswahrscheinlichkeit des Risikos R1 auf das Beschaffungsprojektziel „Leistungsqualität“ hoch ist.
</t>
    </r>
    <r>
      <rPr>
        <b/>
        <sz val="9"/>
        <color theme="1"/>
        <rFont val="Arial"/>
        <family val="2"/>
      </rPr>
      <t xml:space="preserve">
Vermerk zur Auswertung:
</t>
    </r>
    <r>
      <rPr>
        <sz val="9"/>
        <color theme="1"/>
        <rFont val="Arial"/>
        <family val="2"/>
      </rPr>
      <t>Die grüne Farbgebung steht für geringe Spannweiten und die rote Farbgebung für hohe Spannweiten. Die Farbintensität varriert nach der Höhe der Spannweite.</t>
    </r>
  </si>
  <si>
    <r>
      <t xml:space="preserve">Die Effektmatrix soll die Anreizeffekte auf die Risiken aufzeigen (z.B. „wie wirkt Anreiz A1 auf Risiko R1“). Dafür soll die Effektmatrix mit den nebenstehenden Skalenwerten befüllt werden. 
</t>
    </r>
    <r>
      <rPr>
        <b/>
        <sz val="9"/>
        <color theme="1"/>
        <rFont val="Arial"/>
        <family val="2"/>
      </rPr>
      <t xml:space="preserve">Vermerk zur Auswertung:
</t>
    </r>
    <r>
      <rPr>
        <sz val="9"/>
        <color theme="1"/>
        <rFont val="Arial"/>
        <family val="2"/>
      </rPr>
      <t>Die grüne Farbgebung steht für Spannweiten gleich 0 und die rote Farbgebung für hohe Spannweiten. Die Farbintensität varriert nach der Höhe der Spannweite.</t>
    </r>
  </si>
  <si>
    <t>Anmerkung: "WAHR" steht für die Übereinstimmung der Vorzeichen und "FALSCH" für keine Übereinstimmung der Vorzeichen.</t>
  </si>
  <si>
    <t xml:space="preserve">Achtung Datenbereinigung: "FALSCH" tritt auch auf, wenn eines der Vergleichswerte 0 ist. Darum wurde hier noch eine Matrix gebaut, in der die Felder gelb markiert sind, die bei der Thesensammlung eine 0 (für nicht befüllt) aufzeigen. </t>
  </si>
  <si>
    <t>Rolle: Praxisexperte aus dem öffentlichen Einkauf mit Forschungsexpertise im Bereich der Additiven Fertigung als eine Beschaffungsstrategie für eine verbesserte Risikoposition</t>
  </si>
  <si>
    <t>Verfeinerung des Smart Contracting Designs mittels Parametrisierung aus Thesensammlung: Abgleich mit Mittelwert-Vorzeichen (Haben die Mittelwerte die gleichen Vorzeichen wie die Thesenparameterwerte)</t>
  </si>
  <si>
    <t>Verfeinerung des Smart Contracting Designs mittels Parametrisierung: Matrixbefüllung durch Praxisexperten</t>
  </si>
  <si>
    <r>
      <t xml:space="preserve">In diesen Teil der Parametrisierung geht es darum, für jedes </t>
    </r>
    <r>
      <rPr>
        <b/>
        <sz val="9"/>
        <color theme="1"/>
        <rFont val="Arial"/>
        <family val="2"/>
      </rPr>
      <t>Risiko die Eintrittswahrscheinlichkeit (EiW), das Schadensausmaß (S) und die Entdeckungswahrscheinlichkeit (EnW) je Beschaffungsprojektziel</t>
    </r>
    <r>
      <rPr>
        <sz val="9"/>
        <color theme="1"/>
        <rFont val="Arial"/>
        <family val="2"/>
      </rPr>
      <t xml:space="preserve"> (Leistungsqualität – Q, Zeit -Z und Kosten – K) zu bestimmen. Für die Wertzuweisungen sollen die Skalen in der nebenstehenden Legende genutzt werden.
Das folgende Beispiel dient der Verdeutlichung: 
Wenn in dem Feld R1/I-EiW-Q der Wert „10“ steht, bedeutet das, dass die Eintrittswahrscheinlichkeit des Risikos R1 auf das Beschaffungsprojektziel „Leistungsqualität“ hoch ist.
</t>
    </r>
  </si>
  <si>
    <t xml:space="preserve">Die Effektmatrix soll die Anreizeffekte auf die Risiken und auf die Ziele aufzeigen (z.B. „wie wirkt Anreiz A1 auf Risiko R1“). Dafür soll die Effektmatrix mit den nebenstehenden Skalenwerten befüllt werden. 
</t>
  </si>
  <si>
    <t>Verfeinerung des Smart Contracting Designs mittels Parametrisierung: Matrixbefüllung durch Forscherin</t>
  </si>
  <si>
    <t>Rolle: Forscherin im Purchasing and Supply Management (PSM) Bereich mit Forschungsschwerpunkt Performance-based Contracting.</t>
  </si>
  <si>
    <t xml:space="preserve">Die Anreize, die Risiken und der Projektdaten-Input wurden aus Literaturanalysen hergeleitet. Falls es Anmerkungen oder wichtige Ergänzungen dazu gibt (oder zu anderen Punkten), dann teile sie mir bitte hier mit:
- Je Anwendungsfall könnten unterschiedliche Parameterwerte zutreffen.
- Parametrisierung ist schwer gefallen, weil es kompliziert und umfangreich ist. Es hat auch sehr lange gedauert.
- Die Anreize waren einfacher nachzuvollziehen, als die Risiken.
</t>
  </si>
  <si>
    <t>Verfeinerung des Smart Contracting Designs mittels Parametrisierung: Matrixbefüllung durch Forscher 2</t>
  </si>
  <si>
    <t xml:space="preserve">Rolle: Forscher im Purchasing and Supply Management (PSM) Bereich mit Forschungsschwerpunkten zur strategischen Beschaffung und deren Umsetzung, des Zugangs zu Lieferanteninnovationen, der Bildung und des Betriebs von Einkaufskooperationen und Einkaufsnetzwerken sowie die Entwicklung der Beschaffungsfunktion und die Beschaffung der Zukunft.
</t>
  </si>
  <si>
    <t>Immer der Fall.</t>
  </si>
  <si>
    <t>Stichwort eingeschwungene Prozesse (bei kurzfristig ist kein eingeschwungener Prozess).</t>
  </si>
  <si>
    <t xml:space="preserve">Kleine Unternehmen haben ggf. weniger standartisierte Strukturen. Große Unternehmen versuchen irgendwann zu schlichten, daher geringes Risiko und sie haben auf den Kunden angepasste Systeme, weil sie mehr Erfahrung haben.
</t>
  </si>
  <si>
    <t xml:space="preserve">Hier muss das Wort "gering" noch rein. Das Risiko hebelt die weiteren Inputwerte aus. Es besteht in erster Linie ein Risiko bei der Kostensenkung, weil ein Monopolist Kosten diktieren kann wegen seiner Marktmacht.Gleiches gilt bei Qualität und Zeit. Vertragsdauer, Lieferantengröße und Markt hebelt sich aus.
</t>
  </si>
  <si>
    <t>Das ist nur ein Risiko wenn der Lieferant das Lager verwaltet. Wem gehört das Lager?</t>
  </si>
  <si>
    <t xml:space="preserve">Grundsätzliche Ausstattung, um die Dienstleistung auszuführen. Wenn der Lieferant das nicht hat, dann stellt das ein Risiko dar. Egal um welche Art der Dienstleistung es sich handelt. Bezug zu Gütern, Sicherheitskleidung, Werkzeug z.B. für Instandhaltung usw.
</t>
  </si>
  <si>
    <t xml:space="preserve">Dieses Risiko ist bei großen Unternehmen, Monopol- und Polopolsituationen eher gering. Da gleiche Komponenten in unterschiedlichen Projekten verwendet werden können und das Risiko damit verringert wird (Fixkostendegression).
</t>
  </si>
  <si>
    <t xml:space="preserve">Kleinere Projekte und kleinere Lieferanten sind anfälliger für eine "Gap-Bildung".
</t>
  </si>
  <si>
    <t xml:space="preserve">Wenn die Dienstleistung die Logistiktätigkeit darstellt, ist es ein Risiko. Ansonsten nicht. Es kommt also auf den Zuständigkeitsbereich des Lieferanten an. 
Bei großen Volumen und Unternehmensgröße liegt ein geringeres Risiko vor, weil eingespieltere Kompensationsmöglichkeiten bestehen. 
</t>
  </si>
  <si>
    <t xml:space="preserve">Das ist immer ein Risiko, z.B. durch fehlende Schulung, günstigere Materialnutzung was für den eigentlichen Dienstleistungsprozess nicht geeignet ist, usw.
</t>
  </si>
  <si>
    <t xml:space="preserve">Größere Lieferanten haben standartisierte Prozesse und können mit Nachfrageänderungen besser umgehen.
</t>
  </si>
  <si>
    <t>Große Unternehmen haben mehr internationale Standorte die reagieren können, das reduziert die Risiken durch die Entfernung mit mehr Standortmöglichkeiten.</t>
  </si>
  <si>
    <t>Erläuterungen zu Risiken</t>
  </si>
  <si>
    <t>Anreizkennung</t>
  </si>
  <si>
    <t>Anreizbezeichnung</t>
  </si>
  <si>
    <t>Anreizgruppe</t>
  </si>
  <si>
    <t>Erläuterung</t>
  </si>
  <si>
    <t>Bonus/Malus Zahlung für die Leistungsqualität.</t>
  </si>
  <si>
    <t>Potentiale auf Vertragsverlängerungen.</t>
  </si>
  <si>
    <t>Potentiale aus einer harmonischen Geschäftsbeziehung. (Vertrauen und Transparenz in der Zusammenarbeit).</t>
  </si>
  <si>
    <t>Bei kostenbasierten Vergütungsbestandteilen übernimmt das beschaffende Unternehmen die (vollen oder anteiligen) Kosten, die für die Leistungserbringung des Lieferanten zustande kommen, inklusive einer Zusatzprämie.</t>
  </si>
  <si>
    <t>Die Vergütung eines Lieferanten ist abhängig von seiner erbrachten Leistung. Für eine gute Leistung wird der Leiferant belohnt und für schleche Leistung wird er bestraft. Variable Vergütungsbestandteile beinhalten Anreizmechanismen in Form einer Bonus-Malus Zahlung für die Leistungsqualität oder einer Teilung von Profiten und Verlusten (Gain-Pain Share Mechanismen).</t>
  </si>
  <si>
    <t>Mengenrabatte und Vorlaufzeitrabatte für Bestellungen. Mengenrabatte sollen dazu führen, das größere Mengen (öfter) abgerufen werden, um somit den Umsatz (Lieferantenseitig) zu steigern und Beschafferseitig Preiseinsparungen zu ermöglichen. Vorlaufzeitrabatte können Rüstkosten/Lieferkosten beim Lieferanten reduzieren und mehr Vorlaufzeit für die Auftragserfüllung gewähren.</t>
  </si>
  <si>
    <t>Mittel-langfrisitge Höchstdauer eines Vertrages.</t>
  </si>
  <si>
    <t>Höchstdauer eines Vertrages. Diese kann kurzfristig oder mittel-langfristig sein.</t>
  </si>
  <si>
    <t>Verfügungsrechte bestimmen den Verantwortungs- und Handlungsrahmen der Parteien, indem sie mittels garantierter gesellschaftlicher Normen die Verfügungsgewalt über Güter und Leistungen regeln. Demnach legen sie die Rechte von den Parteien im Umgang mit einem Gut, bzw. einer Leistung, fest und grenzen somit auch die Rechte der Parteien untereinander an dem Gut, bzw. der Leistung, ab. Es liegt ein Gegenstands - und Personenbezug vor. Auf diese Weise werden Handlungsrechte, -pflichten und Handlungsrestriktionen zwischen den Parteien geregelt. Die Literatur unterscheidet vier Einzelrechte.</t>
  </si>
  <si>
    <t>Das Recht, Erträge einzubehalten, die aus dieser Nutzung resultieren (usus fructus),</t>
  </si>
  <si>
    <t>Das Recht, das Gut oder die Ressource ganz oder teilweise anderen Wirtschaftssubjekten zu veräußern, bzw. zu überlassen.</t>
  </si>
  <si>
    <t>Inhalte und Vollzug der Tätigkeit, die aus den (Kern-)Kompetenzen des Lieferanten und der Machbarkeit der gewünschten Leistung hervorgehen. Man unterscheidet vier Arten.</t>
  </si>
  <si>
    <t>Ein fest spezifizierter Leistungsumfang, der Input- oder Outputbezogen sein kann.</t>
  </si>
  <si>
    <t>Potentiale zur Erweiterung des Leistungsumfangs. Denn die Fähigkeit eines Lieferanten (weitere) Effizienzgewinne zu erbringen ist theoretisch proportional zu dem bereits bestehenden Leistungsumfang.</t>
  </si>
  <si>
    <t>Diese Spezifikation bezieht sich auf die Bewertung von Leistungsergebnissen, bzw. deren Folgen.</t>
  </si>
  <si>
    <t xml:space="preserve"> Das Recht, das Gut oder die Ressource zu nutzen (usus),</t>
  </si>
  <si>
    <t xml:space="preserve"> Das Recht, ihre Gestalt und/oder Substanz zu verändern (abusus),</t>
  </si>
  <si>
    <t xml:space="preserve">Erläuterungen zu Anreizen </t>
  </si>
  <si>
    <t>Summe der Felder</t>
  </si>
  <si>
    <t>Treffer mit "0"</t>
  </si>
  <si>
    <t>Treffer mit "3"</t>
  </si>
  <si>
    <t>Treffer mit "2"</t>
  </si>
  <si>
    <t>Treffer mit "1"</t>
  </si>
  <si>
    <t>Summe Code 1</t>
  </si>
  <si>
    <t>Summe Code 2</t>
  </si>
  <si>
    <t>Summe Code 1 &amp; 2</t>
  </si>
  <si>
    <t>Summe Code 3</t>
  </si>
  <si>
    <t>Summe der Matrixfelder:</t>
  </si>
  <si>
    <t>Anzahl der Stichprobenbereinigten Matrixfelder:</t>
  </si>
  <si>
    <t>Die Anreize, die Risiken und der Projektdaten-Input wurden aus Literaturanalysen hergeleitet. Falls es Anmerkungen oder wichtige Ergänzungen dazu gibt (oder zu anderen Punkten), dann teile sie mir bitte hier mit:
- Risiken beziehen sich nicht auf alle Beschaffungsvorhaben. 
- Zeitaufwand unterschätzt.
- Anreize waren besser nachvollziehbar als die Risikodimensionen.
- Vorschlag: es wäre sinnvoll mit einem Projektmanager die Parameterwerte zu besprechen.
- Durch Unsicherheit wurde manchmal eine Bewertung im mittleren Skalenbereich vorgenommen.
- Vorgehensweise war strategisch von oben anch unten, um schneller zu sein.</t>
  </si>
  <si>
    <t>Die Anreize, die Risiken und der Projektdaten-Input wurden aus Literaturanalysen hergeleitet. Falls es Anmerkungen oder wichtige Ergänzungen dazu gibt (oder zu anderen Punkten), dann teile sie mir bitte hier mit:
- Parameter bei Entdeckungswahrscheinlichkeit und Eintrittswahrscheinlichkeit müssen immer gleich sein. Schadensausmaß kann unterschiedlich sein.
- Risiken waren in Ordnung und besser nachzuvollziehen als die Anreize. Manche Risiken sind eng miteinander verbunden.
- Eine Gruppendiskussion wäre auch gut gewesen, allerdings hätte es sehr viel Zeit in Anspruch genommen.
- Das Smart Contracting Design Tool sollte lernend die Parameter optimieren.
- Durch Komplexität und Schwierigkeit wurden manchmal die Bewertungen im mittleren Skalenbereich durchgeführt.</t>
  </si>
  <si>
    <t>Breite</t>
  </si>
  <si>
    <t>Höhe</t>
  </si>
  <si>
    <t>Zufallszahlen je Matrixdimension</t>
  </si>
  <si>
    <t>Rx</t>
  </si>
  <si>
    <t>Ix</t>
  </si>
  <si>
    <t>Ax</t>
  </si>
  <si>
    <t>RB*</t>
  </si>
  <si>
    <t>*RB = Risikobewertung gemäß EiW, S und EnW</t>
  </si>
  <si>
    <t>Matrixdimensionen</t>
  </si>
  <si>
    <t>Nebenrechnung zur Ermittlung der Zufallspositionen für die Stichprobenprüfung</t>
  </si>
  <si>
    <t xml:space="preserve">Anzahl Zufallszahlen </t>
  </si>
  <si>
    <t>Ergebnisse zur Auswertung</t>
  </si>
  <si>
    <t>Hellblau</t>
  </si>
  <si>
    <t>Anzahl der Stichprobengeprüften Matrixfelder:</t>
  </si>
  <si>
    <t>Orange</t>
  </si>
  <si>
    <t>Schwarz</t>
  </si>
  <si>
    <t>Rot</t>
  </si>
  <si>
    <t>Grün, Gelb</t>
  </si>
  <si>
    <t xml:space="preserve">Je größer der Leistungsumfang eines Lieferanten ist, umso größer ist auch die Abhängigkeit eines Beschaffers vom Lieferanten. Der Lieferant kann Fehlentscheidungen z.B. beim Kauf neuer Maschinen/Werkzeuge für die Produktion, bei der Durchführung der Leistungsbemessung, bei Maßnahmen für Systemausfälle/Fehllieferungen/Prozessrisiken treffen. Es besteht durch die Outsourcingentscheidung ein Kontrollverlust, der je Leistungsumfang größer ausfallen kann und zu Qualitätseinbußen beim Beschaffer führen kann. Insbesondere dann, wenn die Verantwortlichkeiten bezüglich der Risikoübertragung nicht klar geregelt sind (z. B. auch für die Übertragung des Risikos für Investitionen, Eigentum, Wartung, Nutzungsfähigkeit, Recycling und Weiterverkauf).
</t>
  </si>
  <si>
    <t>Wenn ein beschaffendes Unternehmen die Fertigung von komplexen Bauteilen an einen Zulieferer auslagert, verliert er das interne Know-how über diese Bauteile und dessen Fertigung. Sollte die Zusammenarbeit enden, fehlt dem Unternehmen das Wissen, um die Teile selbst herzustellen, was zu Abhängigkeiten und hohen Kosten führen kann. Dazu kommt auch, dass das beschaffende Unternehmen zwangweise "ineffiziente/falsche" Entscheidungen des Lieferanten akzeptieren muss, weil es dem Beschaffer für eine Beurteilung an Expertise fehlt.</t>
  </si>
  <si>
    <t>Ein beschaffendes Unternehmen schließt einen langfristigen Vertrag mit einem Lieferanten über die Bereitstellung eines bestimmten Produkts ab. Während der Vertragslaufzeit entwickelt sich jedoch eine neue, fortschrittlichere Technologie für dieses Produkt, die effizienter und kostengünstiger ist. Da das Unternehmen an den bestehenden Vertrag gebunden ist, kann es die neue Technologie nicht sofort einsetzen und verliert im Vergleich zu Wettbewerbern, die die neue Lösung nutzen, an Wettbewerbsfähigkeit.</t>
  </si>
  <si>
    <t>Ein beschaffendes Unternehmen schließt einen langfristigen Vertrag mit hohen festen Vergütungen ab. Verschlechtert sich die finanzielle Lage des Unternehmens, belasten die vereinbarten Zahlungen die Liquidität, was zu finanziellen Engpässen führt.</t>
  </si>
  <si>
    <t xml:space="preserve">Das beschaffende Unternehmen kann aufgrund von Informationsasymmetrien das Lieferantenverhalten nicht kontrollieren. Das kann der Lieferant ausnutzen indem er sich opportunistisch verhält. Wenn der Beschaffer beispielsweise keinen Einblick in die Produktionsprozesse des Lieferanten hat und der Lieferant minderwertiges Material für die Produktion eines Gutes nutzt, um Kosten zu sparen. Das Produkt dadurch aber nicht mehr (wie gewünscht) qualitativ hochwertig ist und sehr schnell nach der Nutzung kaputt geht. 
</t>
  </si>
  <si>
    <t>Die Unfähigkeit eines Lieferanten eine bestimmte Ausbringungsmenge in einem bestimmten Zeitraum zu produzieren. Damit ist die Fähigkeit von Lieferanten, Spezifikationen einzuhalten. Wenn z.B. ein beschaffendes Unternehmen Rohstoffe bei einem Lieferanten bestellt, der Lieferant nimmt den Auftrag an, kann aber wegen Kapazitätsengpässen (zu wenig Ressourcen) nicht rechtzeitig liefern. Dies führt zu Produktionsverzögerungen und Umsatzverlusten beim beschaffenden Unternehmen.</t>
  </si>
  <si>
    <t>Ein beschaffendes Unternehmen bezieht kritische Bauteile von einem Zulieferer. Dieser meldet plötzlich Insolvenz an, was die Lieferkette des Unternehmens unterbricht. Alternativen zu finden dauert Zeit und verursacht höhere Kosten, wodurch die Produktion ins Stocken gerät und das beschaffende Unternehmen Verluste erleidet.</t>
  </si>
  <si>
    <t>Ein beschaffendes Unternehmen lässt von einem Lieferanten eine Software entwickeln. Im Vertrag wird jedoch nicht klar geregelt, wem die Eigentumsrechte an der entwickelten Software gehören. Später beansprucht der Dienstleister die Rechte am Quellcode und verbietet dem beschaffenden Unternehmen, die Software unabhängig weiterzuentwickeln oder an Dritte zu verkaufen. Diese Unklarheiten führen zu rechtlichen Konflikten und Einschränkungen in der Nutzung der eigenen Software.</t>
  </si>
  <si>
    <t>Ein beschaffendes Unternehmen arbeitet eng mit einem Lieferanten zusammen, erhält aber nur unvollständige Informationen über die Produktionsprozesse und -kosten des Lieferanten. Diese mangelnde Transparenz schafft Misstrauen, da das Unternehmen nicht sicher ist, ob der Lieferant faire Preise verlangt oder Probleme in der Produktion verschweigt. Das fehlende Vertrauen belastet die Geschäftsbeziehung und behindert eine effektive Zusammenarbeit.</t>
  </si>
  <si>
    <t>Wenn der Partner zum Konkurrenten wird, hat er Wettbewerbsvorteile, weil er tiefere Eindrücke aus der Kooperation gewonnen hat. Der Übergang vom Partner zum Konkurrenten kann bspw. dadurch zustande kommen, dass ein Lieferant ein konkurrierendes Unternehmen beliefert. Ein weiteres Beispiel ist, wenn ein beschaffendes Unternehmen gemeinsam mit einem Technologiepartner eine neue, innovative Produktlösung entwickelt. Im Laufe der Zusammenarbeit erlangt der Partner tiefes Wissen über das Produkt und den Markt. Später entscheidet sich der Partner, ein eigenes, konkurrierendes Produkt auf den Markt zu bringen, das ähnliche Funktionen bietet. Dadurch wird der ehemalige Partner zu einem direkten Wettbewerber, was den Marktanteil des ursprünglichen Unternehmens bedroht und zu einem Verlust von Kunden führt.</t>
  </si>
  <si>
    <t xml:space="preserve"> Fähigkeit des Informationssystems der Lieferanten, rechtzeitige, genaue und relevante Informationen an das beschaffende Unternehmen zu übermitteln. Beispiel: Ein beschaffendes Unternehmen implementiert ein neues ERP-System, das Informationen mit den Systemen seiner Lieferanten austauschen soll. Allerdings verwendet einer der Hauptlieferanten ein inkompatibles Datenformat und unterschiedliche Kommunikationsprotokolle. Dadurch kommt es zu Verzögerungen und Fehlern beim Austausch wichtiger Bestell- und Lieferdaten. Diese mangelnde Kompatibilität führt zu ineffizienten Prozessen, Missverständnissen und erhöhtem Aufwand für manuelle Datenkorrekturen.</t>
  </si>
  <si>
    <t>Der Lieferant stellt seine tatsächlichen Fähigkeiten gegenüber dem Auftraggeber falsch dar, um einen Auftrag zu erhalten oder vorteilhafte Bedingungen zu erzielen. Beispiel: Ein beschaffendes Unternehmen wählt einen neuen Lieferanten auf Basis von dessen Angaben zur Produktionskapazität und Qualität. Der Lieferant präsentiert sich als besonders leistungsfähig, verschweigt jedoch, dass er häufig unter Personalengpässen leidet und die Qualitätskontrollen mangelhaft sind. Nach Vertragsabschluss stellt das Unternehmen fest, dass der Lieferant nicht in der Lage ist, die vereinbarten Standards einzuhalten, was zu Lieferverzögerungen und Qualitätsproblemen führt. Das Unternehmen hat aufgrund unvollständiger oder falscher Informationen einen ungeeigneten Lieferanten ausgewählt – ein klassischer Fall von "adverse selection".</t>
  </si>
  <si>
    <t>Wenn es sich um ein Monopol handelt muss der Auftraggeber zwangsweise den Lieferanten auswählen, weil er keine andere Option hat. Dies führt dazu, dass der Lieferant eine gute Marktmacht besitzt und diese bei den Verhandlungen ausnutzt. 
Beispiel: Ein beschaffendes Unternehmen benötigt für seine Produktion ein spezielles, seltenes Material, das nur von wenigen Lieferanten weltweit angeboten wird. Aufgrund der geringen Anzahl an Anbietern sind die Verhandlungsmöglichkeiten des Unternehmens eingeschränkt, und es ist gezwungen, höhere Preise zu akzeptieren. Zudem entsteht eine starke Abhängigkeit von diesen wenigen Lieferanten, was das Unternehmen anfällig für Lieferausfälle, Preiserhöhungen oder Qualitätsprobleme macht.</t>
  </si>
  <si>
    <t xml:space="preserve">Beispiel: Ein beschaffendes Unternehmen bestellt regelmäßig große Mengen von Rohmaterialien bei einem Lieferanten, der jedoch Schwierigkeiten hat, die zukünftige Nachfrage genau vorherzusagen. Aufgrund ungenauer Prognosen hält der Lieferant entweder zu wenig oder zu viel Lagerbestand. Bei einer Nachfragesteigerung kann er die benötigten Mengen nicht rechtzeitig liefern, was zu Produktionsausfällen beim Unternehmen führt. Umgekehrt führen zu hohe Lagerbestände zu unnötigen Kosten, die der Lieferant an das Unternehmen weitergibt. Die mangelnde Forecastfähigkeit des Lieferanten gefährdet so die Planungssicherheit des Unternehmens.
Mögliche Treiber sind: Ungenaue Prognosen aufgrund längerer Vorlaufzeiten, Produktvielfalt, schwankende Nachfrage, Saisonalität, kurze Lebenszyklen, kleiner Kundenstamm, Informationsverzerrung aufgrund von Verkaufsförderungsmaßnahmen, Anreize, mangelnde Sichtbarkeit der Supply Chain und Übertreibung der Nachfrage bei Produktknappheit.
</t>
  </si>
  <si>
    <t>Ein beschaffendes Unternehmen entscheidet sich, einen langjährigen Lieferanten zu wechseln, um Kosten zu sparen. Der neue Lieferant bietet günstigere Konditionen, hat jedoch eine weniger stabile Lieferkette und geringere Erfahrung mit den spezifischen Anforderungen des Unternehmens. Nach dem Wechsel kommt es zu Qualitätsproblemen und Lieferverzögerungen, die die Produktion stören und zu höheren Gesamtkosten führen. Der Versuch, kurzfristig Kosten zu reduzieren, hat langfristig negative Folgen, da die Risiken des Lieferantenwechsels unterschätzt wurden.</t>
  </si>
  <si>
    <t>Eine mangelhafte Leistungsqualität führt dazu, dass der Wertschöpfungsprozess unterbrochen wird, bzw. die Projektziele nicht erfüllt werden. Im Falle von Ersatzteillieferungen können bspw. Produktionsstillstände entstehen. Im Falle von Lieferungen von Enderzeugnissen kann das Produkt nicht genutzt oder weiterverkauft werden. 
Beispiel: Ein Unternehmen beauftragt einen neuen Zulieferer mit der Produktion von Komponenten für seine Produkte. Obwohl der Lieferant die Teile pünktlich liefert, entsprechen viele der Komponenten nicht den vereinbarten Qualitätsstandards. Dies führt zu erhöhten Ausschussraten und Nacharbeiten im Unternehmen, was sowohl Zeit als auch zusätzliche Kosten verursacht. Die mangelnde Leistungsqualität des Lieferanten beeinträchtigt die Effizienz und Reputation des Unternehmens.</t>
  </si>
  <si>
    <t>Beispiel: Ein Unternehmen lagert die Lagerung und den Transport von hochsensiblen, strategisch wichtigen Chemikalien an einen externen Logistikdienstleister aus. Dieser hat jedoch unzureichende Sicherheitsvorkehrungen und mangelnde Expertise im Umgang mit solchen gefährlichen Gütern. Aufgrund unsachgemäßer Lagerbedingungen kommt es zu einem Zwischenfall, bei dem die Chemikalien beschädigt werden und nicht mehr verwendet werden können. Dies führt zu Produktionsausfällen und potenziellen rechtlichen Konsequenzen für das Unternehmen, da die strategischen Güter nicht ordnungsgemäß gehandhabt wurden.</t>
  </si>
  <si>
    <t>Beispiel: Ein Lieferant führt ein unzureichendes Bestandsmanagement und hat keine klaren Prozesse zur Überwachung seiner Lagerbestände. Dadurch werden wichtige Komponenten entweder in zu geringen Mengen bestellt oder unbemerkt überlagert. Als plötzlich die Nachfrage (Beschaffer) nach einem bestimmten Produkt steigt, stellt das Unternehmen fest, dass die benötigten Bauteile nicht rechtzeitig auf Lager sind. Dies führt zu Produktionsverzögerungen und verpassten Verkaufschancen, da das Unternehmen nicht in der Lage ist, die gestiegene Nachfrage zu bedienen.</t>
  </si>
  <si>
    <t>Lagerhaltung ist teuer, es muss genau ermittelt werden, welche Güter "lagerfähig" sind, bzw. wo die Nachfrage-/Angebotsunsicherheit hoch ist. Des Weiteren kommt noch dazu, dass Güter die zu lange im Lager liegen, schlecht werden können oder ein Obsoleszenz Management benötigen. Standards können sich ändern, sodass Güter zu verschrotten sind und nicht verbaut werden können.
Beispiel: Ein Modehersteller (Beschaffer) vereinbart mit seinem Lieferanten, dass dieser die Lagerhaltung der bestellten Stoffe übernimmt, um eine flexible Abrufmöglichkeit zu gewährleisten. Der Lieferant bestellt aufgrund dieser Vereinbarung eine große Menge an Stoffen und lagert sie ein. Allerdings benötigt der Modehersteller aufgrund sinkender Nachfrage oder geänderter Marktbedingungen weniger Stoffe als geplant. Da der Lieferant die übermäßige Lagerhaltung aufrechterhalten muss, steigen seine Lagerkosten, und er könnte diese zusätzlichen Kosten an den Modehersteller weitergeben oder Druck ausüben, die überschüssigen Bestände abzunehmen. Dies führt zu unerwarteten finanziellen Belastungen für den Beschaffer.</t>
  </si>
  <si>
    <t>Nachgefragte Menge und gelieferte Menge stimmen nicht überein. Mangelnde Materialverfügbarkeit durch Lieferausfälle, Falschlieferungen oder Lieferungen der falschen Menge führen zu Produktionsstillständen. Weitere mögliche Treiber sind: Übermäßiger Umschlag aufgrund von Grenzübergängen, Wechsel des Verkehrsträgers, Hafenkapazität und Überlastung, Zollabfertigungen in den Häfen, Pannen beim Transport.
Beispiel: Ein Automobilhersteller plant die Produktion eines neuen Fahrzeugmodells und bestellt dafür spezielle Elektronikbauteile bei einem Zulieferer. Aufgrund globaler Engpässe in der Halbleiterproduktion kann der Zulieferer jedoch nicht die benötigte Menge liefern und kündigt erhebliche Verzögerungen an. Diese mangelnde Materialverfügbarkeit führt dazu, dass der Automobilhersteller die Produktion stoppen muss, wodurch geplante Auslieferungen an Kunden nicht eingehalten werden können und Umsatzverluste entstehen.</t>
  </si>
  <si>
    <t>Es besteht ein Risiko, wenn die vorgegebenen Reaktionszeiten nicht eingehalten werden.
Beispiel: Ein Automobilhersteller stellt fest, dass er dringend zusätzliche Bauteile für die Produktion benötigt und stellt eine Bedarfsanfrage an seinen Zulieferer. Der Lieferant hat jedoch langsame interne Prozesse und benötigt viel Zeit, um die Anfrage zu prüfen, zu bestätigen und die Lieferung zu veranlassen. Aufgrund dieser langen Reaktionszeit verzögert sich die Lieferung der Bauteile erheblich, was dazu führt, dass der Automobilhersteller seine Produktion verlangsamen oder sogar stoppen muss. Dies führt zu Produktionsausfällen und finanziellen Verlusten, da die benötigten Teile nicht rechtzeitig eintreffen.</t>
  </si>
  <si>
    <t>Wareneingang nicht sauber durchgeführt, keine/mangelnde Qualitätskontrolle, nicht sinnvolle Pufferung, Schwierigkeiten bei der internen Distributionen (Produktionsversorgung).
Beispiel: Ein Elektronikhersteller bestellt wichtige Komponenten bei einem Zulieferer, der für die Lieferung an das Werk des Herstellers verantwortlich ist. Allerdings hat der Lieferant eine unzureichend organisierte Inbound-Logistik, was zu ineffizienter Planung und Koordination führt. Die Transporte der Komponenten sind oft verspätet, unvollständig oder schlecht dokumentiert. Dies verursacht beim Hersteller Engpässe in der Produktion, da die benötigten Teile nicht rechtzeitig oder in der richtigen Menge eintreffen. Die mangelnde Inbound-Logistik des Lieferanten führt so zu Produktionsausfällen und erhöhten Kosten für den Elektronikhersteller.</t>
  </si>
  <si>
    <t>Fehlerhaftes Lieferantenverhalten, bzw. falsche Entscheidungen, während der Leistungsabwicklung; z.B. im Sinne von fehlenden Prozesskontrollen.
Beispiel: Ein Möbelhersteller (Beschaffer) beauftragt einen Lieferanten mit der Herstellung von Holzkomponenten für eine neue Möbellinie. Der Lieferant entscheidet eigenständig, günstigere Holzarten zu verwenden, um Kosten zu sparen, ohne den Möbelhersteller darüber zu informieren. Zudem ändert der Lieferant kleine Details im Produktdesign, um die Produktion zu beschleunigen. Diese Abweichungen von den ursprünglichen Spezifikationen führen dazu, dass die Endprodukte nicht die gewünschte Qualität erreichen. Die Möbelstücke sind weniger robust und entsprechen nicht den Designvorgaben des Herstellers, was zu Reklamationen und Rückgaben durch Kunden führt. Diese falschen Aktivitäten des Lieferanten schädigen den Ruf des Möbelherstellers und verursachen zusätzliche Kosten für Nachbesserungen und Produktverluste.</t>
  </si>
  <si>
    <t>Beispiel: Ein Elektronikhersteller stellt fest, dass die Nachfrage nach einem seiner neuesten Produkte plötzlich stark ansteigt und fordert seinen Zulieferer auf, die Produktion der benötigten Komponenten kurzfristig zu erhöhen. Der Zulieferer hat jedoch starre Produktionskapazitäten und kann seine Fertigung nicht schnell genug anpassen, um den erhöhten Bedarf zu decken. Aufgrund dieser fehlenden Flexibilität in der Produktion des Zulieferers können die Komponenten nicht rechtzeitig geliefert werden, wodurch der Elektronikhersteller die gestiegene Nachfrage nicht bedienen kann. Dies führt zu entgangenen Umsätzen und einem Verlust von Marktanteilen.</t>
  </si>
  <si>
    <t>Wenn der Lieferant im Ausland ansässig ist, bestehen folgende Risiken: Längere Transportwege, Pufferaufbau, Güter können während des Transports beschädigt werden, zeitliche Verzögerungen, keine schnellen Reaktionszeiten bei kritischen Themen, Verluste durch unterschiedliche Währungen.
Beispiel: Ein Automobilhersteller bezieht wichtige elektronische Bauteile von einem Zulieferer, der seine Produktionsstätten in einem Land mit politischer Instabilität und wechselnden wirtschaftlichen Bedingungen hat. Aufgrund eines plötzlichen politischen Konflikts oder Naturereignisses wird die Produktion des Zulieferers unterbrochen, was zu Lieferausfällen führt. Zudem schwankt die lokale Währung stark gegenüber der Heimatwährung des Automobilherstellers, wodurch die Kosten für die Bauteile unvorhersehbar steigen. Diese Kombination aus Standort- und Währungsrisiko verursacht Unsicherheiten in der Versorgung und erhöht die Beschaffungskosten für den Hersteller.</t>
  </si>
  <si>
    <t>Flexible Abrufmöglichkeiten für den Beschaffer  führen zu Lagerbeständen und somit zu höheren Kosten bei den Lieferanten.</t>
  </si>
  <si>
    <t>Diese Spezifikationen beziehen sich auf auszuführende Verhaltensweisen, Aktivitäten und Prozesse des Lieferanten.</t>
  </si>
  <si>
    <t>Ruf und Außenwirkung (Gute Reputation durch Kundenzufriedenheit).</t>
  </si>
  <si>
    <t>Bereitstellung und Austausch von Informationen und Wissen.</t>
  </si>
  <si>
    <t>Soziale Kontaktaufnahmemöglichkeiten, Anerkennung und Potentiale aus der Organisationsstruktur (Kommunikationsflüsse, wertschätzender Umgang und Organisationsstrukturen).</t>
  </si>
  <si>
    <t xml:space="preserve">Widersprüchliche Metriken können negative Auswirkungen auf die erwartete Leistungsqualität haben und die damit verbundene Vergütung.
Beispiel 1: Ein beschaffendes  Unternehmen und sein Lieferant verwenden unterschiedliche Metriken, um die Lieferperformance zu bewerten. Der Lieferant misst seine Leistung anhand der termingerechten Auslieferung ab Werk, während das Unternehmen die pünktliche Ankunft der Waren im Lager als entscheidend ansieht. Obwohl der Lieferant seine Ziele erreicht, empfindet das Unternehmen wiederholt Lieferverzögerungen, da Transportzeiten nicht berücksichtigt werden. Diese Widersprüche in den Metriken führen zu Missverständnissen und Konflikten über die tatsächliche Leistung des Lieferanten.
Beispiel 2: Ein beschaffendes Unternehmen nutzt verschiedene Metriken, um die Leistung eines Lieferanten zu überwachen, wie z. B. Lieferzeiten und Qualitätsstandards. Während die Lieferzeiten regelmäßig als gut bewertet werden, zeigt die Qualitätsmetrik wiederholt Mängel an den gelieferten Produkten. Diese Widersprüche führen zu Verwirrung im Unternehmen: Einerseits wird der Lieferant als zuverlässig eingestuft, andererseits häufen sich die Qualitätsprobleme. Dadurch bleibt unklar, wie gut der Lieferant wirklich arbeitet, und das Unternehmen kann nicht effektiv auf die Probleme reagieren. </t>
  </si>
  <si>
    <t>Machtpotentiale aus der Wettbewerbssituation und dem Zugang zu Märkten und kritischen Ressourcen. Allianzen bilden, um die Marktmacht zu steigern.</t>
  </si>
  <si>
    <t>Mittel</t>
  </si>
  <si>
    <t>Sehr hoch</t>
  </si>
  <si>
    <t>Sehr schwer</t>
  </si>
  <si>
    <t>Sehr unbedeutend</t>
  </si>
  <si>
    <t xml:space="preserve">Gering </t>
  </si>
  <si>
    <t>Orange, Schwarz</t>
  </si>
  <si>
    <t>Pain-Gain Sharing Mechanismus als die Teilung von Profiten und Verlusten i.S.v. Effizienzsteigerungen. Damit erfolgt auch eine Absicherung durch Risikoteilung (finanzielle und operative Risiken). Eine Risikoteilung in dem Kontext kann auch in Form eines Revenue Sharings erfolgen (Einnahmenteilung: Einnahmen sind abhängig vom Absatz und wirken sich somit auf beide Parteien aus).</t>
  </si>
  <si>
    <t>Kurzfrisige Höchstdauer eines Vertrages.</t>
  </si>
  <si>
    <t xml:space="preserve"> Diskussion mit Praxisexperten aus dem Automotivbereich</t>
  </si>
  <si>
    <t>Anmerkung: Felder mit der Farbe grün oder gelb enthalten als Ergebnis die Mittelwerte aus der Forschertriangulation (bzw. ein "x" Code 1 in Matrix 1). Die roten Felder enthalten Ergebnisse aus der Diskussion mit dem Fachexperten. Blaue Felder sind Datenbereinigungen aus der Diskussion mit dem Fachexperten (Erkenntnis aus Plausibilitätsprüfung). Die orangen Felder sind stichprobengeprüft und die schwarzen Felder sind stichprobenbereinigt.</t>
  </si>
  <si>
    <t>Diskussion mit zwei Forschern aus dem PSM Bereich</t>
  </si>
  <si>
    <t>Erweiterte Diskussion mit zwei Forschern aus dem PSM Bereich zur Erhöhung der Stichprobe</t>
  </si>
  <si>
    <t>Erweiterte Diskussion mit zwei Forschern aus dem PSM Bereich zur Erhöhung der Stichprobe durch vollständige Evaluierung der roten Felder in Matrix 3</t>
  </si>
  <si>
    <t>Summe</t>
  </si>
  <si>
    <t xml:space="preserve">Anzahl der verbleibenden diskutierten Matrixfelder mit Praxisexperte: </t>
  </si>
  <si>
    <t>Anzahl der verbleibenden unkritischen Matrixfelder:</t>
  </si>
  <si>
    <t>Anzahl der bereinigten Matrixfelder aus Plausibilitätsprüfung bei Diskussionen mit Praxisexperte und Forschern:</t>
  </si>
  <si>
    <t xml:space="preserve">Anzahl der diskutierten Matrixfelder mit Praxisexperte: </t>
  </si>
  <si>
    <t>Anzahl der bereinigten Matrixfelder aus Plausibilitätsprüfung bei Diskussionen mit Praxisexperte:</t>
  </si>
  <si>
    <t>Anzahl der (Stichprobe-n)geprüften Matrixfelder:</t>
  </si>
  <si>
    <t>Anzahl der (Stichproben-)bereinigten Matrixfelder:</t>
  </si>
  <si>
    <r>
      <t>In diesem Teil der Input-Risiko Beziehungsmatrix geht es darum, zu bestimmen, aus welchem Inputwert (In) welches Risiko (Rn) grundsätzlich zu erwarten ist. Das heißt, es geht um die Frage</t>
    </r>
    <r>
      <rPr>
        <b/>
        <sz val="9"/>
        <rFont val="Arial"/>
        <family val="2"/>
      </rPr>
      <t>: besteht eine intensive Risikobeziehung, Ja oder Nein?</t>
    </r>
    <r>
      <rPr>
        <sz val="9"/>
        <rFont val="Arial"/>
        <family val="2"/>
      </rPr>
      <t xml:space="preserve"> Vorliegende Risikoerwartungen sollen mit einem „</t>
    </r>
    <r>
      <rPr>
        <b/>
        <sz val="9"/>
        <rFont val="Arial"/>
        <family val="2"/>
      </rPr>
      <t>x</t>
    </r>
    <r>
      <rPr>
        <sz val="9"/>
        <rFont val="Arial"/>
        <family val="2"/>
      </rPr>
      <t>“ gekennzeichnet werden. Das Symbol „x“ steht für „Ja, es besteht eine Risikobeziehung“. Wenn Ihrer Meinung nach kein Risiko aus einem bestimmten Input zu erwarten ist, dann nutzen Sie bitte das Symbol „</t>
    </r>
    <r>
      <rPr>
        <b/>
        <sz val="9"/>
        <rFont val="Arial"/>
        <family val="2"/>
      </rPr>
      <t>-</t>
    </r>
    <r>
      <rPr>
        <sz val="9"/>
        <rFont val="Arial"/>
        <family val="2"/>
      </rPr>
      <t xml:space="preserve">“ für „Nein, es besteht keine Risikobeziehung“.
</t>
    </r>
    <r>
      <rPr>
        <b/>
        <sz val="9"/>
        <rFont val="Arial"/>
        <family val="2"/>
      </rPr>
      <t xml:space="preserve">Vermerk zum Coding:
</t>
    </r>
    <r>
      <rPr>
        <b/>
        <sz val="10"/>
        <rFont val="Arial"/>
        <family val="2"/>
      </rPr>
      <t>Code 1 unkritische Parameter: Hohe Summen aus Forschertriangulation von 2-3 &amp; der Wert 0. (Grüne Felder).
Code 2 kritische Parameter: Geringe Summen von 1.; Matrixfelder müssen in Zyklus 2 diskutiert werden. (Rote Felder).</t>
    </r>
  </si>
  <si>
    <r>
      <t>In diesem Teil der Input-Risiko Beziehungsmatrix geht es darum, zu bestimmen, aus welchem Inputwert (In) welches Risiko (Rn) grundsätzlich zu erwarten ist. Das heißt, es geht um die Frage</t>
    </r>
    <r>
      <rPr>
        <b/>
        <sz val="9"/>
        <rFont val="Arial"/>
        <family val="2"/>
      </rPr>
      <t>: besteht eine intensive Risikobeziehung, Ja oder Nein?</t>
    </r>
    <r>
      <rPr>
        <sz val="9"/>
        <rFont val="Arial"/>
        <family val="2"/>
      </rPr>
      <t xml:space="preserve"> Vorliegende Risikoerwartungen sollen mit einem „</t>
    </r>
    <r>
      <rPr>
        <b/>
        <sz val="9"/>
        <rFont val="Arial"/>
        <family val="2"/>
      </rPr>
      <t>x</t>
    </r>
    <r>
      <rPr>
        <sz val="9"/>
        <rFont val="Arial"/>
        <family val="2"/>
      </rPr>
      <t xml:space="preserve">“ gekennzeichnet werden. Das Symbol „x“ steht für „Ja, es besteht eine Risikobeziehung“. Wenn Ihrer Meinung nach kein Risiko aus einem bestimmten Input zu erwarten ist, dann nutzen Sie bitte das Symbol „-“ für „Nein, es besteht keine Risikobeziehung“.
</t>
    </r>
    <r>
      <rPr>
        <b/>
        <sz val="9"/>
        <rFont val="Arial"/>
        <family val="2"/>
      </rPr>
      <t xml:space="preserve">Vermerk zum Coding:
</t>
    </r>
    <r>
      <rPr>
        <b/>
        <sz val="10"/>
        <rFont val="Arial"/>
        <family val="2"/>
      </rPr>
      <t>Code 1 unkritische Parameter: Hohe Summen aus Forschertriangulation von 2-3 &amp; der Wert 0. (Grüne Felder).
Code 2 kritische Parameter: Geringe Summen von 1.; Matrixfelder müssen in Zyklus 2 diskutiert werden. (Rote Felder).</t>
    </r>
  </si>
  <si>
    <r>
      <t xml:space="preserve">In diesem Teil der Input-Risiko Beziehungsmatrix geht es darum, zu bestimmen, aus welchem Inputwert (In) welches Risiko (Rn) grundsätzlich zu erwarten ist. Das heißt, es geht um die Frage: besteht eine intensive Risikobeziehung, Ja oder Nein? Vorliegende Risikoerwartungen sollen mit einem „x“ gekennzeichnet werden. Das Symbol „x“ steht für „Ja, es besteht eine Risikobeziehung“. Wenn Ihrer Meinung nach kein Risiko aus einem bestimmten Input zu erwarten ist, dann nutzen Sie bitte das Symbol „-“ für „Nein, es besteht keine Risikobeziehung“.
</t>
    </r>
    <r>
      <rPr>
        <b/>
        <sz val="9"/>
        <color theme="1"/>
        <rFont val="Arial"/>
        <family val="2"/>
      </rPr>
      <t xml:space="preserve">
Vermerk zum Coding:
Code 1 unkritische Parameter: Hohe Summen aus Forschertriangulation von 2-3 &amp; der Wert 0. (Grüne und gelbe Felder).
Code 2 kritische Parameter: Geringe Summen von 1; Matrixfelder müssen in Zyklus 2 diskutiert werden. (Rote Felder).</t>
    </r>
  </si>
  <si>
    <r>
      <t xml:space="preserve">In diesem Teil der Input-Risiko Beziehungsmatrix geht es darum, zu bestimmen, aus welchem Inputwert (In) welches Risiko (Rn) grundsätzlich zu erwarten ist. Das heißt, es geht um die Frage: besteht eine intensive Risikobeziehung, Ja oder Nein? Vorliegende Risikoerwartungen sollen mit einem „x“ gekennzeichnet werden. Das Symbol „x“ steht für „Ja, es besteht eine Risikobeziehung“. Wenn Ihrer Meinung nach kein Risiko aus einem bestimmten Input zu erwarten ist, dann nutzen Sie bitte das Symbol „-“ für „Nein, es besteht keine Risikobeziehung“.
</t>
    </r>
    <r>
      <rPr>
        <b/>
        <sz val="9"/>
        <color theme="1"/>
        <rFont val="Arial"/>
        <family val="2"/>
      </rPr>
      <t xml:space="preserve">
Vermerk zur Auswertung:
Grüne &amp; gelbe Felder: Hohe Summen aus Forschertriangulation von 2-3. 
Rote Felder: Geringe Summen von 0-1.</t>
    </r>
  </si>
  <si>
    <r>
      <t>In diesem Teil der Input-Risiko Beziehungsmatrix geht es darum, zu bestimmen, aus welchem Inputwert (In) welches Risiko (Rn) grundsätzlich zu erwarten ist. Das heißt, es geht um die Frage</t>
    </r>
    <r>
      <rPr>
        <b/>
        <sz val="9"/>
        <color theme="1"/>
        <rFont val="Arial"/>
        <family val="2"/>
      </rPr>
      <t>: besteht eine Risikobeziehung, Ja oder Nein?</t>
    </r>
    <r>
      <rPr>
        <sz val="9"/>
        <color theme="1"/>
        <rFont val="Arial"/>
        <family val="2"/>
      </rPr>
      <t xml:space="preserve"> Vorliegende Risikoerwartungen sollen mit einem „</t>
    </r>
    <r>
      <rPr>
        <b/>
        <sz val="9"/>
        <color theme="1"/>
        <rFont val="Arial"/>
        <family val="2"/>
      </rPr>
      <t>x</t>
    </r>
    <r>
      <rPr>
        <sz val="9"/>
        <color theme="1"/>
        <rFont val="Arial"/>
        <family val="2"/>
      </rPr>
      <t>“ gekennzeichnet werden. Das Symbol „x“ steht für „Ja, es besteht eine Risikobeziehung“. Wenn Ihrer Meinung nach kein Risiko aus einem bestimmten Input zu erwarten ist, dann nutzen Sie bitte das Symbol „-“ für „Nein, es besteht keine Risikobeziehung“.
Anmerkung:
Zur Vereinfachung der Auswertung wurden die mit "x" befüllten Felder durch eine "1" ersetzt und die mit "-" befüllten Felder durch eine "0".</t>
    </r>
  </si>
  <si>
    <t>Im Falle von fixen Vergütungsbestandteilen erhält ein Lieferant eine fixe Bezahlung für die Lieferung eines Produktes oder die Erbringung einer Dienstleistung (auch Festpreis genannt.</t>
  </si>
  <si>
    <t xml:space="preserve"> Implementierungsanreize, damit das Gewollte auch tatsächlich realisiert wird. (z.B. zusätzliche Ressourcen zur Förderung der Implementierung, technische Schulungen und Standardvorgaben)</t>
  </si>
  <si>
    <t>Anreize, um aktive und passive Innovationsbereitschaft zu wecken. (z.B. Einreichung von Patenten für vorgeschlagene Innovationen; Ideenwettbewerbe mit Preisen für die beste innovative Idee)</t>
  </si>
  <si>
    <t xml:space="preserve">Anreize, um die Kreativität zu entfalten. (z.B. Bereitstellung von kreativen Räumen wie Think-Ranks, Innovationslabs; Brainstorming-Sessions) </t>
  </si>
  <si>
    <t>Anreize zur Anpassung der vorhandenen Fähigkeiten und Kenntnisse an gewandelte technologische Bedingungen. (z.B. Schulungsen, E-Learning Plattformen, Mentorenprogramme)</t>
  </si>
  <si>
    <t>Anreize für das Verhalten, welches nicht nur auf kurzfristig-operative, sondern langfristig-strategische Erfordernisse ausgerichtet sind. (z.B. Teamwettbewerbe Belohnungen für Teams bei bestimmten Qualitätsstandards oder Erreichung strategischer Meilensteine, Arbeitsanweisungen und Arbeitskontrollen zur Fehlererkennung).</t>
  </si>
  <si>
    <t>Abhängigkeitsrisiko - Steigende Verantwortung und Aufgaben (Leistungsumfang) durch die Outsourcingentscheidung</t>
  </si>
  <si>
    <t>Technologieveränderungen über die Vertragslaufzeit</t>
  </si>
  <si>
    <t>Abhängigkeitsrisiko - Steigende Verantwortung und Aufgaben (Leistungsumfang) durch Outsourcing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</si>
</sst>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Arial"/>
      <family val="2"/>
    </font>
    <font>
      <b/>
      <sz val="11"/>
      <color theme="1"/>
      <name val="Arial"/>
      <family val="2"/>
    </font>
    <font>
      <b/>
      <sz val="9"/>
      <color theme="1"/>
      <name val="Arial"/>
      <family val="2"/>
    </font>
    <font>
      <sz val="9"/>
      <color theme="1"/>
      <name val="Arial"/>
      <family val="2"/>
    </font>
    <font>
      <sz val="9"/>
      <color rgb="FF000000"/>
      <name val="Arial"/>
      <family val="2"/>
    </font>
    <font>
      <b/>
      <sz val="14"/>
      <color theme="1"/>
      <name val="Arial"/>
      <family val="2"/>
    </font>
    <font>
      <b/>
      <sz val="9"/>
      <color rgb="FF000000"/>
      <name val="Arial"/>
      <family val="2"/>
    </font>
    <font>
      <sz val="9"/>
      <color indexed="81"/>
      <name val="Segoe UI"/>
      <family val="2"/>
    </font>
    <font>
      <b/>
      <sz val="9"/>
      <color indexed="81"/>
      <name val="Segoe UI"/>
      <family val="2"/>
    </font>
    <font>
      <b/>
      <sz val="11"/>
      <color rgb="FFFF0000"/>
      <name val="Arial"/>
      <family val="2"/>
    </font>
    <font>
      <sz val="11"/>
      <color rgb="FF000000"/>
      <name val="Arial"/>
      <family val="2"/>
    </font>
    <font>
      <b/>
      <sz val="11"/>
      <name val="Arial"/>
      <family val="2"/>
    </font>
    <font>
      <sz val="9"/>
      <name val="Arial"/>
      <family val="2"/>
    </font>
    <font>
      <b/>
      <sz val="9"/>
      <name val="Arial"/>
      <family val="2"/>
    </font>
    <font>
      <b/>
      <sz val="10"/>
      <name val="Arial"/>
      <family val="2"/>
    </font>
    <font>
      <sz val="11"/>
      <name val="Arial"/>
      <family val="2"/>
    </font>
    <font>
      <b/>
      <sz val="11"/>
      <color rgb="FF000000"/>
      <name val="Arial"/>
      <family val="2"/>
    </font>
    <font>
      <sz val="11"/>
      <name val="Calibri"/>
      <family val="2"/>
      <scheme val="minor"/>
    </font>
    <font>
      <sz val="8"/>
      <name val="Calibri"/>
      <family val="2"/>
      <scheme val="minor"/>
    </font>
    <font>
      <sz val="11"/>
      <color theme="1"/>
      <name val="Calibri"/>
      <family val="2"/>
      <scheme val="minor"/>
    </font>
    <font>
      <i/>
      <sz val="11"/>
      <color theme="1"/>
      <name val="Arial"/>
      <family val="2"/>
    </font>
    <font>
      <sz val="11"/>
      <color theme="0"/>
      <name val="Arial"/>
      <family val="2"/>
    </font>
  </fonts>
  <fills count="17">
    <fill>
      <patternFill patternType="none"/>
    </fill>
    <fill>
      <patternFill patternType="gray125"/>
    </fill>
    <fill>
      <patternFill patternType="solid">
        <fgColor theme="3" tint="0.79998168889431442"/>
        <bgColor indexed="64"/>
      </patternFill>
    </fill>
    <fill>
      <patternFill patternType="lightUp">
        <bgColor theme="0" tint="-0.14999847407452621"/>
      </patternFill>
    </fill>
    <fill>
      <patternFill patternType="solid">
        <fgColor theme="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D5555"/>
        <bgColor indexed="64"/>
      </patternFill>
    </fill>
    <fill>
      <patternFill patternType="solid">
        <fgColor theme="9"/>
        <bgColor indexed="64"/>
      </patternFill>
    </fill>
    <fill>
      <patternFill patternType="solid">
        <fgColor rgb="FFFFFFFF"/>
        <bgColor indexed="64"/>
      </patternFill>
    </fill>
    <fill>
      <patternFill patternType="solid">
        <fgColor rgb="FFFF5050"/>
        <bgColor indexed="64"/>
      </patternFill>
    </fill>
    <fill>
      <patternFill patternType="lightUp">
        <bgColor theme="0"/>
      </patternFill>
    </fill>
    <fill>
      <patternFill patternType="solid">
        <fgColor rgb="FFFFC000"/>
        <bgColor indexed="64"/>
      </patternFill>
    </fill>
    <fill>
      <patternFill patternType="solid">
        <fgColor theme="1"/>
        <bgColor indexed="64"/>
      </patternFill>
    </fill>
    <fill>
      <patternFill patternType="solid">
        <fgColor theme="7"/>
        <bgColor indexed="64"/>
      </patternFill>
    </fill>
    <fill>
      <patternFill patternType="solid">
        <fgColor theme="8" tint="0.79998168889431442"/>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20" fillId="0" borderId="0" applyFont="0" applyFill="0" applyBorder="0" applyAlignment="0" applyProtection="0"/>
  </cellStyleXfs>
  <cellXfs count="226">
    <xf numFmtId="0" fontId="0" fillId="0" borderId="0" xfId="0"/>
    <xf numFmtId="0" fontId="1" fillId="0" borderId="0" xfId="0" applyFont="1"/>
    <xf numFmtId="0" fontId="3" fillId="2" borderId="1" xfId="0" applyFont="1" applyFill="1" applyBorder="1" applyAlignment="1">
      <alignment horizontal="left" vertical="center" textRotation="90"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top"/>
    </xf>
    <xf numFmtId="0" fontId="1" fillId="3" borderId="0" xfId="0" applyFont="1" applyFill="1"/>
    <xf numFmtId="0" fontId="2" fillId="3" borderId="0" xfId="0" applyFont="1" applyFill="1"/>
    <xf numFmtId="0" fontId="3" fillId="2" borderId="1" xfId="0" applyFont="1" applyFill="1" applyBorder="1"/>
    <xf numFmtId="0" fontId="7"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3" borderId="1" xfId="0" applyFont="1" applyFill="1" applyBorder="1"/>
    <xf numFmtId="0" fontId="3" fillId="2" borderId="1" xfId="0" applyFont="1" applyFill="1" applyBorder="1" applyAlignment="1">
      <alignment horizontal="left" vertical="center" wrapText="1"/>
    </xf>
    <xf numFmtId="0" fontId="3" fillId="2" borderId="1" xfId="0" applyFont="1" applyFill="1" applyBorder="1" applyAlignment="1">
      <alignment horizontal="left" textRotation="90" wrapText="1"/>
    </xf>
    <xf numFmtId="0" fontId="2" fillId="3" borderId="1" xfId="0" applyFont="1" applyFill="1" applyBorder="1"/>
    <xf numFmtId="1" fontId="1" fillId="4" borderId="1" xfId="0" applyNumberFormat="1" applyFont="1" applyFill="1" applyBorder="1" applyAlignment="1">
      <alignment horizontal="center"/>
    </xf>
    <xf numFmtId="0" fontId="1" fillId="3" borderId="1" xfId="0" applyFont="1" applyFill="1" applyBorder="1" applyAlignment="1">
      <alignment horizontal="center"/>
    </xf>
    <xf numFmtId="1" fontId="1" fillId="0" borderId="1" xfId="0" applyNumberFormat="1" applyFont="1" applyBorder="1" applyAlignment="1">
      <alignment horizontal="center"/>
    </xf>
    <xf numFmtId="0" fontId="1" fillId="3" borderId="0" xfId="0" applyFont="1" applyFill="1" applyAlignment="1">
      <alignment horizontal="center"/>
    </xf>
    <xf numFmtId="0" fontId="1" fillId="0" borderId="1" xfId="0" applyFont="1" applyBorder="1" applyAlignment="1">
      <alignment horizontal="center" vertical="center" wrapText="1"/>
    </xf>
    <xf numFmtId="0" fontId="7" fillId="2" borderId="2" xfId="0" applyFont="1" applyFill="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top"/>
    </xf>
    <xf numFmtId="0" fontId="1" fillId="4" borderId="1" xfId="0" applyFont="1" applyFill="1" applyBorder="1" applyAlignment="1">
      <alignment horizontal="center" vertical="top"/>
    </xf>
    <xf numFmtId="0" fontId="4" fillId="0" borderId="1" xfId="0" applyFont="1" applyBorder="1" applyAlignment="1">
      <alignment horizontal="center"/>
    </xf>
    <xf numFmtId="1" fontId="1" fillId="5" borderId="1" xfId="0" applyNumberFormat="1" applyFont="1" applyFill="1" applyBorder="1" applyAlignment="1">
      <alignment horizontal="center"/>
    </xf>
    <xf numFmtId="1" fontId="1" fillId="6" borderId="1" xfId="0" applyNumberFormat="1" applyFont="1" applyFill="1" applyBorder="1" applyAlignment="1">
      <alignment horizontal="center"/>
    </xf>
    <xf numFmtId="1" fontId="1" fillId="7" borderId="1" xfId="0" applyNumberFormat="1" applyFont="1" applyFill="1" applyBorder="1" applyAlignment="1">
      <alignment horizontal="center"/>
    </xf>
    <xf numFmtId="0" fontId="1" fillId="8" borderId="1" xfId="0" applyFont="1" applyFill="1" applyBorder="1" applyAlignment="1">
      <alignment horizontal="center" vertical="center" wrapText="1"/>
    </xf>
    <xf numFmtId="0" fontId="2" fillId="2" borderId="1" xfId="0" applyFont="1" applyFill="1" applyBorder="1"/>
    <xf numFmtId="0" fontId="11" fillId="0" borderId="1" xfId="0" applyFont="1" applyBorder="1" applyAlignment="1">
      <alignment horizontal="justify" vertical="top" wrapText="1" readingOrder="1"/>
    </xf>
    <xf numFmtId="0" fontId="1" fillId="4" borderId="1" xfId="0" applyFont="1" applyFill="1" applyBorder="1" applyAlignment="1">
      <alignment vertical="top" wrapText="1"/>
    </xf>
    <xf numFmtId="0" fontId="2" fillId="3" borderId="0" xfId="0" applyFont="1" applyFill="1" applyAlignment="1"/>
    <xf numFmtId="0" fontId="2" fillId="3" borderId="3" xfId="0" applyFont="1" applyFill="1" applyBorder="1" applyAlignment="1"/>
    <xf numFmtId="0" fontId="10" fillId="3" borderId="0" xfId="0" applyFont="1" applyFill="1" applyAlignment="1"/>
    <xf numFmtId="1" fontId="1" fillId="2" borderId="1" xfId="0" applyNumberFormat="1" applyFont="1" applyFill="1" applyBorder="1" applyAlignment="1">
      <alignment horizontal="center"/>
    </xf>
    <xf numFmtId="0" fontId="1" fillId="10" borderId="1" xfId="0" applyFont="1" applyFill="1" applyBorder="1" applyAlignment="1">
      <alignment horizontal="center" vertical="center" wrapText="1"/>
    </xf>
    <xf numFmtId="1" fontId="1" fillId="10" borderId="1" xfId="0" applyNumberFormat="1" applyFont="1" applyFill="1" applyBorder="1" applyAlignment="1">
      <alignment horizontal="center"/>
    </xf>
    <xf numFmtId="0" fontId="1" fillId="5" borderId="1" xfId="0" applyFont="1" applyFill="1" applyBorder="1" applyAlignment="1">
      <alignment horizontal="center" vertical="center" wrapText="1"/>
    </xf>
    <xf numFmtId="0" fontId="1" fillId="4" borderId="0" xfId="0" applyFont="1" applyFill="1"/>
    <xf numFmtId="0" fontId="3" fillId="4" borderId="0" xfId="0" applyFont="1" applyFill="1" applyBorder="1" applyAlignment="1">
      <alignment vertical="center" textRotation="90"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2" fillId="4" borderId="0" xfId="0" applyFont="1" applyFill="1" applyBorder="1" applyAlignment="1">
      <alignment horizontal="left" vertical="top"/>
    </xf>
    <xf numFmtId="0" fontId="2" fillId="4" borderId="0" xfId="0" applyFont="1" applyFill="1"/>
    <xf numFmtId="0" fontId="3" fillId="4" borderId="1" xfId="0" applyFont="1" applyFill="1" applyBorder="1"/>
    <xf numFmtId="0" fontId="1" fillId="4" borderId="1" xfId="0" applyFont="1" applyFill="1" applyBorder="1"/>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xf>
    <xf numFmtId="0" fontId="3" fillId="4" borderId="0" xfId="0" applyFont="1" applyFill="1"/>
    <xf numFmtId="0" fontId="6" fillId="4" borderId="0" xfId="0" applyFont="1" applyFill="1"/>
    <xf numFmtId="0" fontId="2" fillId="4" borderId="0" xfId="0" applyFont="1" applyFill="1" applyAlignment="1">
      <alignment horizontal="left" vertical="center"/>
    </xf>
    <xf numFmtId="0" fontId="16" fillId="3" borderId="1" xfId="0" applyFont="1" applyFill="1" applyBorder="1"/>
    <xf numFmtId="0" fontId="1" fillId="4" borderId="1" xfId="0" applyFont="1" applyFill="1" applyBorder="1" applyAlignment="1">
      <alignment horizontal="center"/>
    </xf>
    <xf numFmtId="0" fontId="3" fillId="4" borderId="0" xfId="0" applyFont="1" applyFill="1" applyAlignment="1">
      <alignment horizontal="left" textRotation="90" wrapText="1"/>
    </xf>
    <xf numFmtId="0" fontId="3" fillId="4" borderId="0" xfId="0" applyFont="1" applyFill="1" applyAlignment="1">
      <alignment horizontal="left" vertical="center" textRotation="90" wrapText="1"/>
    </xf>
    <xf numFmtId="0" fontId="3" fillId="4" borderId="0" xfId="0" applyFont="1" applyFill="1" applyAlignment="1">
      <alignment vertical="center" textRotation="90" wrapText="1"/>
    </xf>
    <xf numFmtId="0" fontId="3" fillId="4" borderId="0" xfId="0" applyFont="1" applyFill="1" applyAlignment="1">
      <alignment vertical="center" wrapText="1"/>
    </xf>
    <xf numFmtId="0" fontId="4" fillId="3" borderId="0" xfId="0" applyFont="1" applyFill="1" applyAlignment="1">
      <alignment horizontal="center"/>
    </xf>
    <xf numFmtId="0" fontId="4" fillId="0" borderId="0" xfId="0" applyFont="1" applyAlignment="1">
      <alignment horizontal="center"/>
    </xf>
    <xf numFmtId="0" fontId="4" fillId="0" borderId="1" xfId="0" quotePrefix="1" applyFont="1" applyBorder="1" applyAlignment="1">
      <alignment horizontal="center" vertical="center" wrapText="1"/>
    </xf>
    <xf numFmtId="0" fontId="5" fillId="0" borderId="1" xfId="0" applyFont="1" applyBorder="1" applyAlignment="1">
      <alignment horizontal="center" vertical="center" wrapText="1"/>
    </xf>
    <xf numFmtId="0" fontId="1" fillId="11" borderId="0" xfId="0" applyFont="1" applyFill="1"/>
    <xf numFmtId="0" fontId="1" fillId="0" borderId="1" xfId="0" applyFont="1" applyFill="1" applyBorder="1" applyAlignment="1">
      <alignment horizontal="center"/>
    </xf>
    <xf numFmtId="0" fontId="0" fillId="4" borderId="0" xfId="0" applyFill="1"/>
    <xf numFmtId="0" fontId="2" fillId="4" borderId="0" xfId="0" applyFont="1" applyFill="1" applyAlignment="1">
      <alignment horizontal="left" vertical="top"/>
    </xf>
    <xf numFmtId="0" fontId="2" fillId="2" borderId="1" xfId="0" applyFont="1" applyFill="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17" fillId="4" borderId="1" xfId="0" applyFont="1" applyFill="1" applyBorder="1" applyAlignment="1">
      <alignment horizontal="center" vertical="top" wrapText="1"/>
    </xf>
    <xf numFmtId="0" fontId="1" fillId="0" borderId="1" xfId="0" applyFont="1" applyBorder="1" applyAlignment="1">
      <alignment horizontal="left" vertical="top" wrapText="1"/>
    </xf>
    <xf numFmtId="0" fontId="1" fillId="4" borderId="1" xfId="0" applyFont="1" applyFill="1" applyBorder="1" applyAlignment="1">
      <alignment horizontal="left" vertical="top"/>
    </xf>
    <xf numFmtId="0" fontId="1" fillId="0" borderId="1" xfId="0" applyFont="1" applyBorder="1" applyAlignment="1">
      <alignment horizontal="left" vertical="top"/>
    </xf>
    <xf numFmtId="0" fontId="2" fillId="4" borderId="0" xfId="0" applyFont="1" applyFill="1" applyBorder="1"/>
    <xf numFmtId="0" fontId="18" fillId="0" borderId="1" xfId="0" applyFont="1" applyBorder="1" applyAlignment="1">
      <alignment horizontal="left" vertical="top" wrapText="1"/>
    </xf>
    <xf numFmtId="0" fontId="1" fillId="3" borderId="0" xfId="0" applyFont="1" applyFill="1" applyAlignment="1">
      <alignment horizontal="right"/>
    </xf>
    <xf numFmtId="0" fontId="2" fillId="4" borderId="0" xfId="0" applyFont="1" applyFill="1" applyBorder="1" applyAlignment="1">
      <alignment vertical="top"/>
    </xf>
    <xf numFmtId="0" fontId="2" fillId="4" borderId="0" xfId="0" applyFont="1" applyFill="1" applyBorder="1" applyAlignment="1">
      <alignment horizontal="right" vertical="top"/>
    </xf>
    <xf numFmtId="1" fontId="2" fillId="4" borderId="0" xfId="0" applyNumberFormat="1" applyFont="1" applyFill="1" applyBorder="1" applyAlignment="1">
      <alignment vertical="top"/>
    </xf>
    <xf numFmtId="0" fontId="1" fillId="12" borderId="1" xfId="0" applyFont="1" applyFill="1" applyBorder="1" applyAlignment="1">
      <alignment horizontal="center" vertical="center" wrapText="1"/>
    </xf>
    <xf numFmtId="1" fontId="1" fillId="12" borderId="1" xfId="0" applyNumberFormat="1" applyFont="1" applyFill="1" applyBorder="1" applyAlignment="1">
      <alignment horizontal="center"/>
    </xf>
    <xf numFmtId="0" fontId="21" fillId="12" borderId="1" xfId="0" applyFont="1" applyFill="1" applyBorder="1" applyAlignment="1">
      <alignment horizontal="center" vertical="center" wrapText="1"/>
    </xf>
    <xf numFmtId="1" fontId="22" fillId="13" borderId="1" xfId="0" applyNumberFormat="1" applyFont="1" applyFill="1" applyBorder="1" applyAlignment="1">
      <alignment horizontal="center"/>
    </xf>
    <xf numFmtId="0" fontId="1" fillId="4" borderId="0" xfId="0" applyFont="1" applyFill="1" applyAlignment="1">
      <alignment horizontal="right"/>
    </xf>
    <xf numFmtId="0" fontId="2" fillId="4" borderId="6" xfId="0" applyFont="1" applyFill="1" applyBorder="1" applyAlignment="1">
      <alignment horizontal="right" vertical="top"/>
    </xf>
    <xf numFmtId="0" fontId="2" fillId="4" borderId="7" xfId="0" applyFont="1" applyFill="1" applyBorder="1" applyAlignment="1">
      <alignment horizontal="right" vertical="top"/>
    </xf>
    <xf numFmtId="0" fontId="2" fillId="4" borderId="7" xfId="0" applyFont="1" applyFill="1" applyBorder="1" applyAlignment="1">
      <alignment vertical="top"/>
    </xf>
    <xf numFmtId="1" fontId="2" fillId="4" borderId="7" xfId="0" applyNumberFormat="1" applyFont="1" applyFill="1" applyBorder="1" applyAlignment="1">
      <alignment vertical="top"/>
    </xf>
    <xf numFmtId="0" fontId="2" fillId="4" borderId="8" xfId="0" applyFont="1" applyFill="1" applyBorder="1" applyAlignment="1">
      <alignment vertical="top"/>
    </xf>
    <xf numFmtId="0" fontId="2" fillId="4" borderId="3" xfId="0" applyFont="1" applyFill="1" applyBorder="1" applyAlignment="1">
      <alignment horizontal="right" vertical="top"/>
    </xf>
    <xf numFmtId="0" fontId="2" fillId="4" borderId="9" xfId="0" applyFont="1" applyFill="1" applyBorder="1" applyAlignment="1">
      <alignment vertical="top"/>
    </xf>
    <xf numFmtId="0" fontId="2" fillId="4" borderId="10" xfId="0" applyFont="1" applyFill="1" applyBorder="1" applyAlignment="1">
      <alignment vertical="top"/>
    </xf>
    <xf numFmtId="0" fontId="2" fillId="4" borderId="11" xfId="0" applyFont="1" applyFill="1" applyBorder="1" applyAlignment="1">
      <alignment horizontal="center" vertical="top"/>
    </xf>
    <xf numFmtId="0" fontId="2" fillId="4" borderId="11" xfId="0" applyFont="1" applyFill="1" applyBorder="1" applyAlignment="1">
      <alignment horizontal="right" vertical="top"/>
    </xf>
    <xf numFmtId="0" fontId="2" fillId="4" borderId="11" xfId="0" applyFont="1" applyFill="1" applyBorder="1" applyAlignment="1">
      <alignment vertical="top"/>
    </xf>
    <xf numFmtId="1" fontId="2" fillId="4" borderId="11" xfId="0" applyNumberFormat="1" applyFont="1" applyFill="1" applyBorder="1" applyAlignment="1">
      <alignment vertical="top"/>
    </xf>
    <xf numFmtId="0" fontId="2" fillId="4" borderId="12" xfId="0" applyFont="1" applyFill="1" applyBorder="1" applyAlignment="1">
      <alignment vertical="top"/>
    </xf>
    <xf numFmtId="0" fontId="1" fillId="4" borderId="6" xfId="0" applyFont="1" applyFill="1" applyBorder="1"/>
    <xf numFmtId="0" fontId="1" fillId="4" borderId="7" xfId="0" applyFont="1" applyFill="1" applyBorder="1"/>
    <xf numFmtId="0" fontId="2" fillId="4" borderId="7" xfId="0" applyFont="1" applyFill="1" applyBorder="1"/>
    <xf numFmtId="0" fontId="1" fillId="4" borderId="8" xfId="0" applyFont="1" applyFill="1" applyBorder="1"/>
    <xf numFmtId="0" fontId="1" fillId="4" borderId="3" xfId="0" applyFont="1" applyFill="1" applyBorder="1"/>
    <xf numFmtId="0" fontId="1" fillId="4" borderId="0" xfId="0" applyFont="1" applyFill="1" applyBorder="1"/>
    <xf numFmtId="0" fontId="2" fillId="4" borderId="0" xfId="0" applyFont="1" applyFill="1" applyBorder="1" applyAlignment="1">
      <alignment horizontal="right"/>
    </xf>
    <xf numFmtId="0" fontId="2" fillId="4" borderId="0" xfId="0" applyFont="1" applyFill="1" applyBorder="1" applyAlignment="1">
      <alignment horizontal="center"/>
    </xf>
    <xf numFmtId="0" fontId="1" fillId="4" borderId="9" xfId="0" applyFont="1" applyFill="1" applyBorder="1"/>
    <xf numFmtId="0" fontId="1" fillId="4" borderId="0" xfId="0" applyFont="1" applyFill="1" applyBorder="1" applyAlignment="1">
      <alignment horizontal="center"/>
    </xf>
    <xf numFmtId="0" fontId="1" fillId="4" borderId="10" xfId="0" applyFont="1" applyFill="1" applyBorder="1"/>
    <xf numFmtId="0" fontId="1" fillId="4" borderId="11" xfId="0" applyFont="1" applyFill="1" applyBorder="1"/>
    <xf numFmtId="0" fontId="1" fillId="4" borderId="11" xfId="0" applyFont="1" applyFill="1" applyBorder="1" applyAlignment="1">
      <alignment horizontal="center"/>
    </xf>
    <xf numFmtId="0" fontId="2" fillId="4" borderId="11" xfId="0" applyFont="1" applyFill="1" applyBorder="1"/>
    <xf numFmtId="0" fontId="1" fillId="4" borderId="12" xfId="0" applyFont="1" applyFill="1" applyBorder="1"/>
    <xf numFmtId="9" fontId="2" fillId="4" borderId="9" xfId="1" applyFont="1" applyFill="1" applyBorder="1" applyAlignment="1">
      <alignment vertical="top"/>
    </xf>
    <xf numFmtId="9" fontId="2" fillId="4" borderId="9" xfId="1" applyFont="1" applyFill="1" applyBorder="1"/>
    <xf numFmtId="0" fontId="2" fillId="4" borderId="11" xfId="0" applyFont="1" applyFill="1" applyBorder="1" applyAlignment="1">
      <alignment horizontal="right"/>
    </xf>
    <xf numFmtId="9" fontId="2" fillId="4" borderId="12" xfId="1" applyFont="1" applyFill="1" applyBorder="1"/>
    <xf numFmtId="0" fontId="2" fillId="4" borderId="7" xfId="0" applyFont="1" applyFill="1" applyBorder="1" applyAlignment="1">
      <alignment horizontal="right" vertical="top" wrapText="1"/>
    </xf>
    <xf numFmtId="0" fontId="1" fillId="4" borderId="0" xfId="0" applyFont="1" applyFill="1" applyBorder="1" applyAlignment="1">
      <alignment vertical="top"/>
    </xf>
    <xf numFmtId="0" fontId="17" fillId="9" borderId="1" xfId="0" applyFont="1" applyFill="1" applyBorder="1" applyAlignment="1">
      <alignment horizontal="center" vertical="top" wrapText="1" readingOrder="1"/>
    </xf>
    <xf numFmtId="0" fontId="1" fillId="4" borderId="0" xfId="0" applyFont="1" applyFill="1" applyBorder="1" applyAlignment="1">
      <alignment horizontal="center"/>
    </xf>
    <xf numFmtId="0" fontId="3" fillId="4" borderId="1" xfId="0" applyFont="1" applyFill="1" applyBorder="1" applyAlignment="1">
      <alignment horizontal="center" vertical="center" wrapText="1"/>
    </xf>
    <xf numFmtId="0" fontId="2" fillId="4" borderId="0" xfId="0" applyFont="1" applyFill="1" applyBorder="1" applyAlignment="1">
      <alignment horizontal="left" vertical="top"/>
    </xf>
    <xf numFmtId="0" fontId="2" fillId="4" borderId="0" xfId="0" applyFont="1" applyFill="1" applyAlignment="1">
      <alignment horizontal="left" vertic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2" fillId="3" borderId="2" xfId="0" applyFont="1" applyFill="1" applyBorder="1"/>
    <xf numFmtId="0" fontId="3" fillId="2" borderId="2" xfId="0" applyFont="1" applyFill="1" applyBorder="1" applyAlignment="1">
      <alignment horizontal="left" vertical="top"/>
    </xf>
    <xf numFmtId="1" fontId="1" fillId="7" borderId="5" xfId="0" applyNumberFormat="1" applyFont="1" applyFill="1" applyBorder="1" applyAlignment="1">
      <alignment horizontal="center"/>
    </xf>
    <xf numFmtId="1" fontId="1" fillId="5" borderId="5" xfId="0" applyNumberFormat="1" applyFont="1" applyFill="1" applyBorder="1" applyAlignment="1">
      <alignment horizontal="center"/>
    </xf>
    <xf numFmtId="0" fontId="3" fillId="2" borderId="13" xfId="0" applyFont="1" applyFill="1" applyBorder="1" applyAlignment="1">
      <alignment horizontal="center" vertical="center" wrapText="1"/>
    </xf>
    <xf numFmtId="0" fontId="2" fillId="3" borderId="14" xfId="0" applyFont="1" applyFill="1" applyBorder="1"/>
    <xf numFmtId="0" fontId="2" fillId="3" borderId="15" xfId="0" applyFont="1" applyFill="1" applyBorder="1"/>
    <xf numFmtId="0" fontId="3" fillId="2" borderId="10" xfId="0" applyFont="1" applyFill="1" applyBorder="1" applyAlignment="1">
      <alignment horizontal="left" vertical="top"/>
    </xf>
    <xf numFmtId="1" fontId="1" fillId="10" borderId="12" xfId="0" applyNumberFormat="1" applyFont="1" applyFill="1" applyBorder="1" applyAlignment="1">
      <alignment horizontal="center"/>
    </xf>
    <xf numFmtId="1" fontId="1" fillId="7" borderId="15" xfId="0" applyNumberFormat="1" applyFont="1" applyFill="1" applyBorder="1" applyAlignment="1">
      <alignment horizontal="center"/>
    </xf>
    <xf numFmtId="1" fontId="1" fillId="5" borderId="15" xfId="0" applyNumberFormat="1" applyFont="1" applyFill="1" applyBorder="1" applyAlignment="1">
      <alignment horizontal="center"/>
    </xf>
    <xf numFmtId="1" fontId="1" fillId="12" borderId="15" xfId="0" applyNumberFormat="1" applyFont="1" applyFill="1" applyBorder="1" applyAlignment="1">
      <alignment horizontal="center"/>
    </xf>
    <xf numFmtId="0" fontId="3" fillId="2" borderId="13" xfId="0" applyFont="1" applyFill="1" applyBorder="1" applyAlignment="1">
      <alignment horizontal="left" vertical="center" wrapText="1"/>
    </xf>
    <xf numFmtId="0" fontId="1" fillId="10" borderId="13"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2" fillId="3" borderId="4" xfId="0" applyFont="1" applyFill="1" applyBorder="1"/>
    <xf numFmtId="0" fontId="1" fillId="3" borderId="0" xfId="0" applyFont="1" applyFill="1" applyBorder="1"/>
    <xf numFmtId="0" fontId="10" fillId="3" borderId="0" xfId="0" applyFont="1" applyFill="1"/>
    <xf numFmtId="0" fontId="2" fillId="3" borderId="3" xfId="0" applyFont="1" applyFill="1" applyBorder="1"/>
    <xf numFmtId="0" fontId="4" fillId="4" borderId="0" xfId="0" applyFont="1" applyFill="1" applyAlignment="1">
      <alignment horizontal="left" vertical="center" wrapText="1"/>
    </xf>
    <xf numFmtId="0" fontId="4" fillId="4" borderId="0" xfId="0" applyFont="1" applyFill="1" applyAlignment="1">
      <alignment horizontal="center" vertical="center" wrapText="1"/>
    </xf>
    <xf numFmtId="0" fontId="3" fillId="4"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1" xfId="0" applyFont="1" applyFill="1" applyBorder="1" applyAlignment="1">
      <alignment horizontal="center" vertical="top" wrapText="1"/>
    </xf>
    <xf numFmtId="0" fontId="4" fillId="4" borderId="1" xfId="0" applyFont="1" applyFill="1" applyBorder="1" applyAlignment="1">
      <alignment horizontal="center" vertical="top"/>
    </xf>
    <xf numFmtId="0" fontId="1" fillId="4" borderId="0" xfId="0" applyFont="1" applyFill="1" applyBorder="1" applyAlignment="1">
      <alignment horizontal="center"/>
    </xf>
    <xf numFmtId="0" fontId="3" fillId="4" borderId="1" xfId="0" applyFont="1" applyFill="1" applyBorder="1" applyAlignment="1">
      <alignment horizontal="center" vertical="center" wrapText="1"/>
    </xf>
    <xf numFmtId="0" fontId="2" fillId="4" borderId="0" xfId="0" applyFont="1" applyFill="1" applyBorder="1" applyAlignment="1">
      <alignment horizontal="left" vertical="top"/>
    </xf>
    <xf numFmtId="0" fontId="2" fillId="4" borderId="0" xfId="0" applyFont="1" applyFill="1" applyAlignment="1">
      <alignment horizontal="left" vertical="center"/>
    </xf>
    <xf numFmtId="0" fontId="1" fillId="3" borderId="4" xfId="0" applyFont="1" applyFill="1" applyBorder="1" applyAlignment="1">
      <alignment horizontal="center"/>
    </xf>
    <xf numFmtId="0" fontId="1" fillId="14"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1" fontId="1" fillId="14" borderId="15" xfId="0" applyNumberFormat="1" applyFont="1" applyFill="1" applyBorder="1" applyAlignment="1">
      <alignment horizontal="center"/>
    </xf>
    <xf numFmtId="1" fontId="1" fillId="14" borderId="1" xfId="0" applyNumberFormat="1" applyFont="1" applyFill="1" applyBorder="1" applyAlignment="1">
      <alignment horizontal="center"/>
    </xf>
    <xf numFmtId="1" fontId="1" fillId="15" borderId="1" xfId="0" applyNumberFormat="1" applyFont="1" applyFill="1" applyBorder="1" applyAlignment="1">
      <alignment horizontal="center"/>
    </xf>
    <xf numFmtId="1" fontId="1" fillId="16" borderId="1" xfId="0" applyNumberFormat="1" applyFont="1" applyFill="1" applyBorder="1" applyAlignment="1">
      <alignment horizontal="center"/>
    </xf>
    <xf numFmtId="0" fontId="2" fillId="3" borderId="3" xfId="0" applyFont="1" applyFill="1" applyBorder="1" applyAlignment="1">
      <alignment wrapText="1"/>
    </xf>
    <xf numFmtId="0" fontId="1" fillId="4" borderId="1" xfId="0" applyFont="1" applyFill="1" applyBorder="1" applyAlignment="1">
      <alignment horizontal="left" vertical="top" wrapText="1"/>
    </xf>
    <xf numFmtId="0" fontId="2" fillId="4" borderId="0" xfId="0" applyFont="1" applyFill="1" applyAlignment="1">
      <alignment vertical="top"/>
    </xf>
    <xf numFmtId="0" fontId="1" fillId="4" borderId="16" xfId="0" applyFont="1" applyFill="1" applyBorder="1"/>
    <xf numFmtId="0" fontId="1" fillId="4" borderId="17" xfId="0" applyFont="1" applyFill="1" applyBorder="1"/>
    <xf numFmtId="0" fontId="2" fillId="4" borderId="17" xfId="0" applyFont="1" applyFill="1" applyBorder="1" applyAlignment="1">
      <alignment horizontal="right" vertical="top" wrapText="1"/>
    </xf>
    <xf numFmtId="0" fontId="2" fillId="4" borderId="17" xfId="0" applyFont="1" applyFill="1" applyBorder="1" applyAlignment="1">
      <alignment vertical="top"/>
    </xf>
    <xf numFmtId="0" fontId="2" fillId="4" borderId="18" xfId="0" applyFont="1" applyFill="1" applyBorder="1" applyAlignment="1">
      <alignment vertical="top"/>
    </xf>
    <xf numFmtId="0" fontId="1" fillId="4" borderId="19" xfId="0" applyFont="1" applyFill="1" applyBorder="1"/>
    <xf numFmtId="9" fontId="2" fillId="4" borderId="20" xfId="1" applyFont="1" applyFill="1" applyBorder="1" applyAlignment="1">
      <alignment vertical="top"/>
    </xf>
    <xf numFmtId="0" fontId="1" fillId="4" borderId="21" xfId="0" applyFont="1" applyFill="1" applyBorder="1"/>
    <xf numFmtId="0" fontId="1" fillId="4" borderId="22" xfId="0" applyFont="1" applyFill="1" applyBorder="1"/>
    <xf numFmtId="0" fontId="2" fillId="4" borderId="22" xfId="0" applyFont="1" applyFill="1" applyBorder="1" applyAlignment="1">
      <alignment horizontal="right" vertical="top"/>
    </xf>
    <xf numFmtId="0" fontId="2" fillId="4" borderId="22" xfId="0" applyFont="1" applyFill="1" applyBorder="1" applyAlignment="1">
      <alignment vertical="top"/>
    </xf>
    <xf numFmtId="0" fontId="2" fillId="4" borderId="23" xfId="0" applyFont="1" applyFill="1" applyBorder="1" applyAlignment="1">
      <alignment vertical="top"/>
    </xf>
    <xf numFmtId="0" fontId="12" fillId="4" borderId="0" xfId="0" applyFont="1" applyFill="1" applyAlignment="1">
      <alignment horizontal="left" vertical="center" wrapText="1"/>
    </xf>
    <xf numFmtId="0" fontId="12" fillId="4" borderId="0" xfId="0" applyFont="1" applyFill="1" applyAlignment="1">
      <alignment horizontal="left" vertical="center"/>
    </xf>
    <xf numFmtId="0" fontId="3" fillId="2" borderId="1" xfId="0" applyFont="1" applyFill="1" applyBorder="1" applyAlignment="1">
      <alignment horizontal="center"/>
    </xf>
    <xf numFmtId="0" fontId="2" fillId="2" borderId="1" xfId="0" applyFont="1" applyFill="1" applyBorder="1" applyAlignment="1">
      <alignment horizontal="center"/>
    </xf>
    <xf numFmtId="0" fontId="2" fillId="4" borderId="1" xfId="0" applyFont="1" applyFill="1" applyBorder="1" applyAlignment="1">
      <alignment horizontal="left" vertical="center"/>
    </xf>
    <xf numFmtId="0" fontId="3" fillId="2" borderId="1" xfId="0" applyFont="1" applyFill="1" applyBorder="1" applyAlignment="1">
      <alignment horizontal="center" vertical="center" textRotation="90" wrapText="1"/>
    </xf>
    <xf numFmtId="0" fontId="3" fillId="2" borderId="2" xfId="0" applyFont="1" applyFill="1" applyBorder="1" applyAlignment="1">
      <alignment horizontal="center" vertical="center" textRotation="90" wrapText="1"/>
    </xf>
    <xf numFmtId="0" fontId="3" fillId="2" borderId="13" xfId="0" applyFont="1" applyFill="1" applyBorder="1" applyAlignment="1">
      <alignment horizontal="center" vertical="center" textRotation="90" wrapText="1"/>
    </xf>
    <xf numFmtId="0" fontId="13" fillId="4" borderId="1" xfId="0" applyFont="1" applyFill="1" applyBorder="1" applyAlignment="1">
      <alignment horizontal="left" vertical="top" wrapText="1"/>
    </xf>
    <xf numFmtId="0" fontId="3" fillId="2" borderId="15" xfId="0" applyFont="1" applyFill="1" applyBorder="1" applyAlignment="1">
      <alignment horizontal="center" vertical="center" textRotation="90" wrapText="1"/>
    </xf>
    <xf numFmtId="0" fontId="3" fillId="4" borderId="1" xfId="0" applyFont="1" applyFill="1" applyBorder="1" applyAlignment="1">
      <alignment horizontal="center" vertical="center" wrapText="1"/>
    </xf>
    <xf numFmtId="0" fontId="13" fillId="4" borderId="1" xfId="0" applyFont="1" applyFill="1" applyBorder="1" applyAlignment="1">
      <alignment horizontal="left" vertical="top"/>
    </xf>
    <xf numFmtId="0" fontId="2" fillId="4" borderId="0" xfId="0" applyFont="1" applyFill="1" applyBorder="1" applyAlignment="1">
      <alignment horizontal="center" wrapText="1"/>
    </xf>
    <xf numFmtId="0" fontId="2" fillId="4" borderId="9" xfId="0" applyFont="1" applyFill="1" applyBorder="1" applyAlignment="1">
      <alignment horizontal="center" wrapText="1"/>
    </xf>
    <xf numFmtId="0" fontId="3" fillId="4"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2" fillId="4" borderId="11" xfId="0" applyFont="1" applyFill="1" applyBorder="1" applyAlignment="1">
      <alignment horizontal="center"/>
    </xf>
    <xf numFmtId="0" fontId="1" fillId="4" borderId="0" xfId="0" applyFont="1" applyFill="1" applyBorder="1" applyAlignment="1">
      <alignment horizontal="center"/>
    </xf>
    <xf numFmtId="0" fontId="2" fillId="3" borderId="3" xfId="0" applyFont="1" applyFill="1" applyBorder="1" applyAlignment="1">
      <alignment horizontal="center" wrapText="1"/>
    </xf>
    <xf numFmtId="0" fontId="2" fillId="3" borderId="0" xfId="0" applyFont="1" applyFill="1" applyAlignment="1">
      <alignment horizontal="center" wrapText="1"/>
    </xf>
    <xf numFmtId="0" fontId="2" fillId="3" borderId="0" xfId="0" applyFont="1" applyFill="1" applyAlignment="1">
      <alignment horizontal="center"/>
    </xf>
    <xf numFmtId="0" fontId="2" fillId="3" borderId="3" xfId="0" applyFont="1" applyFill="1" applyBorder="1" applyAlignment="1">
      <alignment horizontal="center"/>
    </xf>
    <xf numFmtId="0" fontId="3" fillId="4" borderId="1" xfId="0" applyFont="1" applyFill="1" applyBorder="1" applyAlignment="1">
      <alignment horizontal="center" vertical="top"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2" fillId="4" borderId="0" xfId="0" applyFont="1" applyFill="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4" borderId="0" xfId="0" applyFont="1" applyFill="1" applyBorder="1" applyAlignment="1">
      <alignment horizontal="left" vertical="top" wrapText="1"/>
    </xf>
    <xf numFmtId="0" fontId="2" fillId="4" borderId="0" xfId="0" applyFont="1" applyFill="1" applyBorder="1" applyAlignment="1">
      <alignment horizontal="left" vertical="top"/>
    </xf>
    <xf numFmtId="0" fontId="2" fillId="0" borderId="1" xfId="0" applyFont="1" applyBorder="1" applyAlignment="1">
      <alignment horizontal="left" vertical="center"/>
    </xf>
    <xf numFmtId="0" fontId="1" fillId="3" borderId="2"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2" fillId="4" borderId="0" xfId="0" applyFont="1" applyFill="1" applyAlignment="1">
      <alignment horizontal="left" vertical="center"/>
    </xf>
    <xf numFmtId="0" fontId="3" fillId="4" borderId="0" xfId="0" applyFont="1" applyFill="1" applyAlignment="1">
      <alignment horizontal="left"/>
    </xf>
    <xf numFmtId="0" fontId="2" fillId="4" borderId="0" xfId="0" applyFont="1" applyFill="1" applyAlignment="1">
      <alignment horizontal="left"/>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2" fillId="3" borderId="2"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4" borderId="0" xfId="0" applyFont="1" applyFill="1" applyAlignment="1">
      <alignment horizontal="left" vertical="center" wrapText="1"/>
    </xf>
    <xf numFmtId="0" fontId="1" fillId="4" borderId="1" xfId="0" applyFont="1" applyFill="1" applyBorder="1" applyAlignment="1">
      <alignment horizontal="left" vertical="top" wrapText="1"/>
    </xf>
    <xf numFmtId="0" fontId="0" fillId="4" borderId="0" xfId="0" applyFill="1" applyAlignment="1">
      <alignment vertical="top" wrapText="1"/>
    </xf>
  </cellXfs>
  <cellStyles count="2">
    <cellStyle name="Prozent" xfId="1" builtinId="5"/>
    <cellStyle name="Standard" xfId="0" builtinId="0"/>
  </cellStyles>
  <dxfs count="5">
    <dxf>
      <fill>
        <patternFill>
          <bgColor theme="9"/>
        </patternFill>
      </fill>
    </dxf>
    <dxf>
      <fill>
        <patternFill>
          <bgColor rgb="FFFF5050"/>
        </patternFill>
      </fill>
    </dxf>
    <dxf>
      <fill>
        <patternFill>
          <bgColor theme="7" tint="0.59996337778862885"/>
        </patternFill>
      </fill>
    </dxf>
    <dxf>
      <fill>
        <patternFill>
          <bgColor rgb="FF00B050"/>
        </patternFill>
      </fill>
    </dxf>
    <dxf>
      <fill>
        <patternFill>
          <bgColor rgb="FFFF5050"/>
        </patternFill>
      </fill>
    </dxf>
  </dxfs>
  <tableStyles count="0" defaultTableStyle="TableStyleMedium2" defaultPivotStyle="PivotStyleLight16"/>
  <colors>
    <mruColors>
      <color rgb="FFFF5050"/>
      <color rgb="FFFD5555"/>
      <color rgb="FFF5272C"/>
      <color rgb="FFFF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enablage_K&#252;bra/Dissertation/Empirische%20Verfeinerung%20&amp;%20prototypische%20Anwendung/Verfeinerung%20des%20Smart%20Contracting%20Designs%20mittels%20Parametrisierung_Auswertung%20und%20Coding_zur%20Ver&#246;ffentlich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gebnismatrizen Zyklus 2"/>
      <sheetName val="Ergebnismatrizen Zyklus 1"/>
      <sheetName val="Mittelwerte"/>
      <sheetName val="Standardabweichungen"/>
      <sheetName val="Spannweiten"/>
      <sheetName val="Vorzeichenprüfung"/>
      <sheetName val="Parametrisierung Forscherin 1"/>
      <sheetName val="Parametrisierung Experte"/>
      <sheetName val="Parametrisierung Forscher 2"/>
      <sheetName val="Erläuterung"/>
    </sheetNames>
    <sheetDataSet>
      <sheetData sheetId="0"/>
      <sheetData sheetId="1"/>
      <sheetData sheetId="2">
        <row r="27">
          <cell r="H27">
            <v>3</v>
          </cell>
          <cell r="I27">
            <v>8</v>
          </cell>
          <cell r="L27">
            <v>6</v>
          </cell>
          <cell r="O27">
            <v>3</v>
          </cell>
          <cell r="S27">
            <v>8</v>
          </cell>
          <cell r="T27">
            <v>3</v>
          </cell>
          <cell r="U27">
            <v>6</v>
          </cell>
          <cell r="W27">
            <v>3</v>
          </cell>
          <cell r="AA27">
            <v>3</v>
          </cell>
          <cell r="AC27">
            <v>8</v>
          </cell>
          <cell r="AD27">
            <v>3</v>
          </cell>
        </row>
        <row r="28">
          <cell r="H28">
            <v>3</v>
          </cell>
          <cell r="O28">
            <v>3</v>
          </cell>
          <cell r="S28">
            <v>8</v>
          </cell>
          <cell r="T28">
            <v>3</v>
          </cell>
          <cell r="W28">
            <v>3</v>
          </cell>
          <cell r="X28">
            <v>3</v>
          </cell>
          <cell r="AA28">
            <v>3</v>
          </cell>
          <cell r="AC28">
            <v>8</v>
          </cell>
          <cell r="AD28">
            <v>3</v>
          </cell>
        </row>
        <row r="29">
          <cell r="O29">
            <v>3</v>
          </cell>
          <cell r="S29">
            <v>8</v>
          </cell>
          <cell r="T29">
            <v>3</v>
          </cell>
          <cell r="W29">
            <v>3</v>
          </cell>
          <cell r="AA29">
            <v>3</v>
          </cell>
          <cell r="AC29">
            <v>8</v>
          </cell>
          <cell r="AD29">
            <v>3</v>
          </cell>
        </row>
        <row r="30">
          <cell r="H30">
            <v>1</v>
          </cell>
          <cell r="I30">
            <v>8</v>
          </cell>
          <cell r="N30">
            <v>3</v>
          </cell>
          <cell r="O30">
            <v>3</v>
          </cell>
          <cell r="S30">
            <v>3</v>
          </cell>
          <cell r="U30">
            <v>3</v>
          </cell>
          <cell r="AC30">
            <v>3</v>
          </cell>
        </row>
        <row r="31">
          <cell r="F31">
            <v>3</v>
          </cell>
          <cell r="N31">
            <v>3</v>
          </cell>
          <cell r="U31">
            <v>8</v>
          </cell>
        </row>
        <row r="33">
          <cell r="J33">
            <v>3</v>
          </cell>
          <cell r="L33">
            <v>6</v>
          </cell>
          <cell r="M33">
            <v>8</v>
          </cell>
          <cell r="Q33">
            <v>3</v>
          </cell>
          <cell r="U33">
            <v>3</v>
          </cell>
          <cell r="X33">
            <v>3</v>
          </cell>
        </row>
        <row r="34">
          <cell r="G34">
            <v>3</v>
          </cell>
          <cell r="Q34">
            <v>3</v>
          </cell>
          <cell r="R34">
            <v>3</v>
          </cell>
        </row>
        <row r="35">
          <cell r="E35">
            <v>3</v>
          </cell>
          <cell r="G35">
            <v>3</v>
          </cell>
          <cell r="Q35">
            <v>3</v>
          </cell>
          <cell r="R35">
            <v>3</v>
          </cell>
          <cell r="X35">
            <v>3</v>
          </cell>
        </row>
        <row r="37">
          <cell r="F37">
            <v>0</v>
          </cell>
          <cell r="G37">
            <v>1.3333333333333333</v>
          </cell>
          <cell r="J37">
            <v>0.66666666666666663</v>
          </cell>
          <cell r="K37">
            <v>1.3333333333333333</v>
          </cell>
          <cell r="L37">
            <v>0</v>
          </cell>
          <cell r="N37">
            <v>0</v>
          </cell>
          <cell r="O37">
            <v>-1.6666666666666667</v>
          </cell>
          <cell r="P37">
            <v>0</v>
          </cell>
          <cell r="Q37">
            <v>0</v>
          </cell>
          <cell r="R37">
            <v>0</v>
          </cell>
          <cell r="S37">
            <v>0</v>
          </cell>
          <cell r="T37">
            <v>-1</v>
          </cell>
          <cell r="X37">
            <v>0.66666666666666663</v>
          </cell>
          <cell r="AB37">
            <v>-1.6666666666666667</v>
          </cell>
        </row>
        <row r="38">
          <cell r="F38">
            <v>0.66666666666666663</v>
          </cell>
          <cell r="G38">
            <v>2</v>
          </cell>
          <cell r="I38">
            <v>2.6666666666666665</v>
          </cell>
          <cell r="J38">
            <v>1.3333333333333333</v>
          </cell>
          <cell r="K38">
            <v>-0.66666666666666663</v>
          </cell>
          <cell r="M38">
            <v>1.3333333333333333</v>
          </cell>
          <cell r="O38">
            <v>0.33333333333333331</v>
          </cell>
          <cell r="Q38">
            <v>2</v>
          </cell>
          <cell r="R38">
            <v>0</v>
          </cell>
          <cell r="S38">
            <v>1</v>
          </cell>
          <cell r="T38">
            <v>-1</v>
          </cell>
          <cell r="U38">
            <v>2.6666666666666665</v>
          </cell>
          <cell r="V38">
            <v>3</v>
          </cell>
          <cell r="Z38">
            <v>2.6666666666666665</v>
          </cell>
          <cell r="AA38">
            <v>1</v>
          </cell>
          <cell r="AB38">
            <v>1.6666666666666667</v>
          </cell>
          <cell r="AC38">
            <v>0.66666666666666663</v>
          </cell>
        </row>
        <row r="39">
          <cell r="F39">
            <v>0.66666666666666663</v>
          </cell>
          <cell r="J39">
            <v>1.3333333333333333</v>
          </cell>
          <cell r="K39">
            <v>-2.3333333333333335</v>
          </cell>
          <cell r="L39">
            <v>0</v>
          </cell>
          <cell r="N39">
            <v>-1</v>
          </cell>
          <cell r="O39">
            <v>2.6666666666666665</v>
          </cell>
          <cell r="P39">
            <v>0</v>
          </cell>
          <cell r="Q39">
            <v>2</v>
          </cell>
          <cell r="R39">
            <v>0</v>
          </cell>
          <cell r="S39">
            <v>2</v>
          </cell>
          <cell r="T39">
            <v>0</v>
          </cell>
          <cell r="U39">
            <v>2.6666666666666665</v>
          </cell>
          <cell r="V39">
            <v>2.6666666666666665</v>
          </cell>
          <cell r="W39">
            <v>0</v>
          </cell>
          <cell r="X39">
            <v>0</v>
          </cell>
          <cell r="Z39">
            <v>4</v>
          </cell>
          <cell r="AA39">
            <v>1</v>
          </cell>
          <cell r="AB39">
            <v>1.6666666666666667</v>
          </cell>
          <cell r="AC39">
            <v>1.6666666666666667</v>
          </cell>
          <cell r="AD39">
            <v>0</v>
          </cell>
        </row>
        <row r="40">
          <cell r="F40">
            <v>1</v>
          </cell>
          <cell r="L40">
            <v>0</v>
          </cell>
          <cell r="N40">
            <v>-1</v>
          </cell>
          <cell r="O40">
            <v>3.3333333333333335</v>
          </cell>
          <cell r="P40">
            <v>0</v>
          </cell>
          <cell r="Q40">
            <v>2</v>
          </cell>
          <cell r="R40">
            <v>0</v>
          </cell>
          <cell r="S40">
            <v>2.6666666666666665</v>
          </cell>
          <cell r="T40">
            <v>0</v>
          </cell>
          <cell r="U40">
            <v>2</v>
          </cell>
          <cell r="V40">
            <v>3</v>
          </cell>
          <cell r="W40">
            <v>0</v>
          </cell>
          <cell r="X40">
            <v>0</v>
          </cell>
          <cell r="Y40">
            <v>1</v>
          </cell>
          <cell r="Z40">
            <v>5</v>
          </cell>
          <cell r="AA40">
            <v>1</v>
          </cell>
          <cell r="AB40">
            <v>1.6666666666666667</v>
          </cell>
          <cell r="AC40">
            <v>3</v>
          </cell>
          <cell r="AD40">
            <v>0</v>
          </cell>
        </row>
        <row r="41">
          <cell r="F41">
            <v>0</v>
          </cell>
          <cell r="G41">
            <v>-3</v>
          </cell>
          <cell r="I41">
            <v>-1.6666666666666667</v>
          </cell>
          <cell r="J41">
            <v>0</v>
          </cell>
          <cell r="L41">
            <v>0</v>
          </cell>
          <cell r="N41">
            <v>0</v>
          </cell>
          <cell r="O41">
            <v>-0.66666666666666663</v>
          </cell>
          <cell r="P41">
            <v>0</v>
          </cell>
          <cell r="Q41">
            <v>0</v>
          </cell>
          <cell r="R41">
            <v>0</v>
          </cell>
          <cell r="S41">
            <v>0</v>
          </cell>
          <cell r="T41">
            <v>0</v>
          </cell>
          <cell r="Y41">
            <v>0.66666666666666663</v>
          </cell>
          <cell r="Z41">
            <v>1</v>
          </cell>
          <cell r="AA41">
            <v>1</v>
          </cell>
          <cell r="AC41">
            <v>0.33333333333333331</v>
          </cell>
        </row>
        <row r="42">
          <cell r="E42">
            <v>0</v>
          </cell>
          <cell r="F42">
            <v>0</v>
          </cell>
          <cell r="G42">
            <v>0</v>
          </cell>
          <cell r="H42">
            <v>2</v>
          </cell>
          <cell r="I42">
            <v>1.6666666666666667</v>
          </cell>
          <cell r="J42">
            <v>-0.66666666666666663</v>
          </cell>
          <cell r="K42">
            <v>0</v>
          </cell>
          <cell r="L42">
            <v>0</v>
          </cell>
          <cell r="M42">
            <v>0</v>
          </cell>
          <cell r="N42">
            <v>0</v>
          </cell>
          <cell r="O42">
            <v>0</v>
          </cell>
          <cell r="P42">
            <v>0</v>
          </cell>
          <cell r="Q42">
            <v>0</v>
          </cell>
          <cell r="R42">
            <v>0</v>
          </cell>
          <cell r="S42">
            <v>-0.66666666666666663</v>
          </cell>
          <cell r="T42">
            <v>0</v>
          </cell>
          <cell r="U42">
            <v>0</v>
          </cell>
          <cell r="V42">
            <v>0</v>
          </cell>
          <cell r="W42">
            <v>0</v>
          </cell>
          <cell r="Y42">
            <v>-0.66666666666666663</v>
          </cell>
          <cell r="Z42">
            <v>0</v>
          </cell>
          <cell r="AA42">
            <v>-0.66666666666666663</v>
          </cell>
          <cell r="AB42">
            <v>0</v>
          </cell>
          <cell r="AC42">
            <v>0</v>
          </cell>
          <cell r="AD42">
            <v>0</v>
          </cell>
        </row>
        <row r="43">
          <cell r="E43">
            <v>0</v>
          </cell>
          <cell r="F43">
            <v>0</v>
          </cell>
          <cell r="G43">
            <v>0</v>
          </cell>
          <cell r="I43">
            <v>-1.3333333333333333</v>
          </cell>
          <cell r="K43">
            <v>-0.66666666666666663</v>
          </cell>
          <cell r="L43">
            <v>0</v>
          </cell>
          <cell r="M43">
            <v>0</v>
          </cell>
          <cell r="N43">
            <v>0</v>
          </cell>
          <cell r="O43">
            <v>-0.66666666666666663</v>
          </cell>
          <cell r="P43">
            <v>0</v>
          </cell>
          <cell r="Q43">
            <v>0</v>
          </cell>
          <cell r="R43">
            <v>0</v>
          </cell>
          <cell r="S43">
            <v>-1.6666666666666667</v>
          </cell>
          <cell r="T43">
            <v>0</v>
          </cell>
          <cell r="V43">
            <v>0</v>
          </cell>
          <cell r="W43">
            <v>0</v>
          </cell>
          <cell r="Y43">
            <v>-1.6666666666666667</v>
          </cell>
          <cell r="Z43">
            <v>-1</v>
          </cell>
          <cell r="AA43">
            <v>-1.6666666666666667</v>
          </cell>
          <cell r="AD43">
            <v>0</v>
          </cell>
        </row>
        <row r="44">
          <cell r="E44">
            <v>0</v>
          </cell>
          <cell r="F44">
            <v>0</v>
          </cell>
          <cell r="J44">
            <v>1.6666666666666667</v>
          </cell>
          <cell r="L44">
            <v>0</v>
          </cell>
          <cell r="M44">
            <v>1.6666666666666667</v>
          </cell>
          <cell r="N44">
            <v>0</v>
          </cell>
          <cell r="O44">
            <v>0.66666666666666663</v>
          </cell>
          <cell r="P44">
            <v>0</v>
          </cell>
          <cell r="Q44">
            <v>0</v>
          </cell>
          <cell r="R44">
            <v>0</v>
          </cell>
          <cell r="S44">
            <v>3</v>
          </cell>
          <cell r="T44">
            <v>1.3333333333333333</v>
          </cell>
          <cell r="U44">
            <v>0</v>
          </cell>
          <cell r="V44">
            <v>1</v>
          </cell>
          <cell r="W44">
            <v>0</v>
          </cell>
          <cell r="X44">
            <v>1.6666666666666667</v>
          </cell>
          <cell r="Y44">
            <v>1</v>
          </cell>
          <cell r="Z44">
            <v>0.66666666666666663</v>
          </cell>
          <cell r="AA44">
            <v>2.3333333333333335</v>
          </cell>
          <cell r="AB44">
            <v>0.66666666666666663</v>
          </cell>
          <cell r="AC44">
            <v>-0.66666666666666663</v>
          </cell>
          <cell r="AD44">
            <v>0</v>
          </cell>
        </row>
        <row r="45">
          <cell r="E45">
            <v>0</v>
          </cell>
          <cell r="F45">
            <v>0</v>
          </cell>
          <cell r="H45">
            <v>0.66666666666666663</v>
          </cell>
          <cell r="J45">
            <v>-1.6666666666666667</v>
          </cell>
          <cell r="K45">
            <v>-1.6666666666666667</v>
          </cell>
          <cell r="L45">
            <v>0</v>
          </cell>
          <cell r="N45">
            <v>0</v>
          </cell>
          <cell r="O45">
            <v>-0.66666666666666663</v>
          </cell>
          <cell r="P45">
            <v>0</v>
          </cell>
          <cell r="Q45">
            <v>2.3333333333333335</v>
          </cell>
          <cell r="R45">
            <v>0</v>
          </cell>
          <cell r="S45">
            <v>1.3333333333333333</v>
          </cell>
          <cell r="T45">
            <v>-1</v>
          </cell>
          <cell r="U45">
            <v>0</v>
          </cell>
          <cell r="W45">
            <v>0</v>
          </cell>
          <cell r="X45">
            <v>1.6666666666666667</v>
          </cell>
          <cell r="Y45">
            <v>-0.33333333333333331</v>
          </cell>
          <cell r="Z45">
            <v>0</v>
          </cell>
          <cell r="AA45">
            <v>-1.3333333333333333</v>
          </cell>
          <cell r="AD45">
            <v>0</v>
          </cell>
        </row>
        <row r="46">
          <cell r="E46">
            <v>0</v>
          </cell>
          <cell r="F46">
            <v>1.6666666666666667</v>
          </cell>
          <cell r="G46">
            <v>-2.6666666666666665</v>
          </cell>
          <cell r="L46">
            <v>0</v>
          </cell>
          <cell r="N46">
            <v>0</v>
          </cell>
          <cell r="O46">
            <v>1.6666666666666667</v>
          </cell>
          <cell r="P46">
            <v>0</v>
          </cell>
          <cell r="Q46">
            <v>-1.3333333333333333</v>
          </cell>
          <cell r="R46">
            <v>0</v>
          </cell>
          <cell r="U46">
            <v>0</v>
          </cell>
          <cell r="V46">
            <v>1.6666666666666667</v>
          </cell>
          <cell r="W46">
            <v>0</v>
          </cell>
          <cell r="X46">
            <v>1</v>
          </cell>
          <cell r="Y46">
            <v>0.66666666666666663</v>
          </cell>
          <cell r="Z46">
            <v>1</v>
          </cell>
          <cell r="AA46">
            <v>2.6666666666666665</v>
          </cell>
          <cell r="AB46">
            <v>0.66666666666666663</v>
          </cell>
          <cell r="AD46">
            <v>0.66666666666666663</v>
          </cell>
        </row>
        <row r="47">
          <cell r="E47">
            <v>0</v>
          </cell>
          <cell r="F47">
            <v>1</v>
          </cell>
          <cell r="H47">
            <v>0</v>
          </cell>
          <cell r="L47">
            <v>0</v>
          </cell>
          <cell r="N47">
            <v>0</v>
          </cell>
          <cell r="P47">
            <v>0</v>
          </cell>
          <cell r="Q47">
            <v>0</v>
          </cell>
          <cell r="R47">
            <v>0</v>
          </cell>
          <cell r="S47">
            <v>0</v>
          </cell>
          <cell r="U47">
            <v>1.6666666666666667</v>
          </cell>
          <cell r="W47">
            <v>0</v>
          </cell>
          <cell r="X47">
            <v>0</v>
          </cell>
          <cell r="Y47">
            <v>0</v>
          </cell>
          <cell r="Z47">
            <v>1.6666666666666667</v>
          </cell>
          <cell r="AC47">
            <v>-0.66666666666666663</v>
          </cell>
          <cell r="AD47">
            <v>0.66666666666666663</v>
          </cell>
        </row>
        <row r="48">
          <cell r="G48">
            <v>0</v>
          </cell>
          <cell r="H48">
            <v>0</v>
          </cell>
          <cell r="I48">
            <v>1.3333333333333333</v>
          </cell>
          <cell r="J48">
            <v>0</v>
          </cell>
          <cell r="K48">
            <v>0</v>
          </cell>
          <cell r="N48">
            <v>0</v>
          </cell>
          <cell r="O48">
            <v>2.6666666666666665</v>
          </cell>
          <cell r="P48">
            <v>0</v>
          </cell>
          <cell r="Q48">
            <v>0</v>
          </cell>
          <cell r="R48">
            <v>0</v>
          </cell>
          <cell r="T48">
            <v>0</v>
          </cell>
          <cell r="U48">
            <v>1</v>
          </cell>
          <cell r="V48">
            <v>0</v>
          </cell>
          <cell r="W48">
            <v>0</v>
          </cell>
          <cell r="X48">
            <v>0</v>
          </cell>
          <cell r="Y48">
            <v>0</v>
          </cell>
          <cell r="Z48">
            <v>0</v>
          </cell>
          <cell r="AA48">
            <v>0</v>
          </cell>
          <cell r="AB48">
            <v>0</v>
          </cell>
          <cell r="AC48">
            <v>0</v>
          </cell>
          <cell r="AD48">
            <v>0</v>
          </cell>
        </row>
        <row r="49">
          <cell r="E49">
            <v>1.3333333333333333</v>
          </cell>
          <cell r="G49">
            <v>0</v>
          </cell>
          <cell r="H49">
            <v>0</v>
          </cell>
          <cell r="I49">
            <v>1.3333333333333333</v>
          </cell>
          <cell r="J49">
            <v>0</v>
          </cell>
          <cell r="K49">
            <v>0</v>
          </cell>
          <cell r="O49">
            <v>1.6666666666666667</v>
          </cell>
          <cell r="P49">
            <v>-1.3333333333333333</v>
          </cell>
          <cell r="Q49">
            <v>0</v>
          </cell>
          <cell r="R49">
            <v>0</v>
          </cell>
          <cell r="S49">
            <v>0</v>
          </cell>
          <cell r="T49">
            <v>0</v>
          </cell>
          <cell r="U49">
            <v>0</v>
          </cell>
          <cell r="V49">
            <v>1.3333333333333333</v>
          </cell>
          <cell r="W49">
            <v>0</v>
          </cell>
          <cell r="X49">
            <v>0</v>
          </cell>
          <cell r="Y49">
            <v>0</v>
          </cell>
          <cell r="Z49">
            <v>0</v>
          </cell>
          <cell r="AA49">
            <v>0</v>
          </cell>
          <cell r="AB49">
            <v>0</v>
          </cell>
          <cell r="AC49">
            <v>0</v>
          </cell>
          <cell r="AD49">
            <v>0</v>
          </cell>
        </row>
        <row r="50">
          <cell r="E50">
            <v>1.3333333333333333</v>
          </cell>
          <cell r="F50">
            <v>0</v>
          </cell>
          <cell r="H50">
            <v>0</v>
          </cell>
          <cell r="I50">
            <v>1.3333333333333333</v>
          </cell>
          <cell r="J50">
            <v>-1.3333333333333333</v>
          </cell>
          <cell r="K50">
            <v>-0.66666666666666663</v>
          </cell>
          <cell r="O50">
            <v>1.6666666666666667</v>
          </cell>
          <cell r="P50">
            <v>-1.3333333333333333</v>
          </cell>
          <cell r="Q50">
            <v>0</v>
          </cell>
          <cell r="R50">
            <v>0</v>
          </cell>
          <cell r="S50">
            <v>-1.3333333333333333</v>
          </cell>
          <cell r="T50">
            <v>0</v>
          </cell>
          <cell r="U50">
            <v>0</v>
          </cell>
          <cell r="V50">
            <v>1.3333333333333333</v>
          </cell>
          <cell r="W50">
            <v>0</v>
          </cell>
          <cell r="X50">
            <v>0</v>
          </cell>
          <cell r="Y50">
            <v>0</v>
          </cell>
          <cell r="Z50">
            <v>0</v>
          </cell>
          <cell r="AA50">
            <v>0</v>
          </cell>
          <cell r="AB50">
            <v>0</v>
          </cell>
          <cell r="AD50">
            <v>0</v>
          </cell>
        </row>
        <row r="51">
          <cell r="E51">
            <v>0</v>
          </cell>
          <cell r="F51">
            <v>0</v>
          </cell>
          <cell r="G51">
            <v>0</v>
          </cell>
          <cell r="H51">
            <v>0</v>
          </cell>
          <cell r="J51">
            <v>0</v>
          </cell>
          <cell r="K51">
            <v>-1.3333333333333333</v>
          </cell>
          <cell r="M51">
            <v>0</v>
          </cell>
          <cell r="N51">
            <v>0</v>
          </cell>
          <cell r="O51">
            <v>-1.6666666666666667</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E52">
            <v>0</v>
          </cell>
          <cell r="F52">
            <v>0</v>
          </cell>
          <cell r="G52">
            <v>0</v>
          </cell>
          <cell r="H52">
            <v>0</v>
          </cell>
          <cell r="I52">
            <v>0</v>
          </cell>
          <cell r="J52">
            <v>0</v>
          </cell>
          <cell r="K52">
            <v>0</v>
          </cell>
          <cell r="M52">
            <v>-1.3333333333333333</v>
          </cell>
          <cell r="N52">
            <v>0</v>
          </cell>
          <cell r="O52">
            <v>0</v>
          </cell>
          <cell r="P52">
            <v>0</v>
          </cell>
          <cell r="Q52">
            <v>0</v>
          </cell>
          <cell r="R52">
            <v>0</v>
          </cell>
          <cell r="S52">
            <v>-1.3333333333333333</v>
          </cell>
          <cell r="T52">
            <v>0</v>
          </cell>
          <cell r="U52">
            <v>0</v>
          </cell>
          <cell r="V52">
            <v>0</v>
          </cell>
          <cell r="W52">
            <v>0</v>
          </cell>
          <cell r="X52">
            <v>0</v>
          </cell>
          <cell r="Y52">
            <v>0</v>
          </cell>
          <cell r="Z52">
            <v>0</v>
          </cell>
          <cell r="AA52">
            <v>0</v>
          </cell>
          <cell r="AB52">
            <v>0</v>
          </cell>
          <cell r="AC52">
            <v>0</v>
          </cell>
          <cell r="AD52">
            <v>0</v>
          </cell>
        </row>
        <row r="53">
          <cell r="E53">
            <v>0</v>
          </cell>
          <cell r="G53">
            <v>1</v>
          </cell>
          <cell r="H53">
            <v>0</v>
          </cell>
          <cell r="K53">
            <v>1.6666666666666667</v>
          </cell>
          <cell r="L53">
            <v>1</v>
          </cell>
          <cell r="N53">
            <v>0</v>
          </cell>
          <cell r="O53">
            <v>0</v>
          </cell>
          <cell r="P53">
            <v>0</v>
          </cell>
          <cell r="Q53">
            <v>1</v>
          </cell>
          <cell r="R53">
            <v>0</v>
          </cell>
          <cell r="S53">
            <v>2.6666666666666665</v>
          </cell>
          <cell r="U53">
            <v>0.33333333333333331</v>
          </cell>
          <cell r="V53">
            <v>0</v>
          </cell>
          <cell r="W53">
            <v>0</v>
          </cell>
          <cell r="X53">
            <v>1.6666666666666667</v>
          </cell>
          <cell r="Y53">
            <v>1.3333333333333333</v>
          </cell>
          <cell r="Z53">
            <v>0</v>
          </cell>
          <cell r="AA53">
            <v>0</v>
          </cell>
          <cell r="AB53">
            <v>1.3333333333333333</v>
          </cell>
          <cell r="AD53">
            <v>0</v>
          </cell>
        </row>
        <row r="54">
          <cell r="E54">
            <v>0</v>
          </cell>
          <cell r="G54">
            <v>-1.6666666666666667</v>
          </cell>
          <cell r="H54">
            <v>0</v>
          </cell>
          <cell r="L54">
            <v>1</v>
          </cell>
          <cell r="N54">
            <v>1.6666666666666667</v>
          </cell>
          <cell r="P54">
            <v>0</v>
          </cell>
          <cell r="Q54">
            <v>1</v>
          </cell>
          <cell r="R54">
            <v>0</v>
          </cell>
          <cell r="S54">
            <v>2.6666666666666665</v>
          </cell>
          <cell r="U54">
            <v>0.66666666666666663</v>
          </cell>
          <cell r="W54">
            <v>0</v>
          </cell>
          <cell r="X54">
            <v>1.6666666666666667</v>
          </cell>
          <cell r="Z54">
            <v>0</v>
          </cell>
          <cell r="AA54">
            <v>0</v>
          </cell>
          <cell r="AD54">
            <v>0</v>
          </cell>
        </row>
        <row r="55">
          <cell r="F55">
            <v>-1</v>
          </cell>
          <cell r="G55">
            <v>2.6666666666666665</v>
          </cell>
          <cell r="H55">
            <v>0</v>
          </cell>
          <cell r="K55">
            <v>1.3333333333333333</v>
          </cell>
          <cell r="L55">
            <v>1.6666666666666667</v>
          </cell>
          <cell r="N55">
            <v>1.6666666666666667</v>
          </cell>
          <cell r="O55">
            <v>0</v>
          </cell>
          <cell r="P55">
            <v>0</v>
          </cell>
          <cell r="Q55">
            <v>0</v>
          </cell>
          <cell r="R55">
            <v>0</v>
          </cell>
          <cell r="S55">
            <v>4</v>
          </cell>
          <cell r="T55">
            <v>1.6666666666666667</v>
          </cell>
          <cell r="W55">
            <v>0</v>
          </cell>
          <cell r="X55">
            <v>0.66666666666666663</v>
          </cell>
          <cell r="Y55">
            <v>0.66666666666666663</v>
          </cell>
          <cell r="Z55">
            <v>0</v>
          </cell>
          <cell r="AA55">
            <v>0</v>
          </cell>
          <cell r="AD55">
            <v>0</v>
          </cell>
        </row>
        <row r="56">
          <cell r="F56">
            <v>0</v>
          </cell>
          <cell r="H56">
            <v>0</v>
          </cell>
          <cell r="L56">
            <v>-1.3333333333333333</v>
          </cell>
          <cell r="N56">
            <v>0</v>
          </cell>
          <cell r="O56">
            <v>0</v>
          </cell>
          <cell r="P56">
            <v>0</v>
          </cell>
          <cell r="Q56">
            <v>0</v>
          </cell>
          <cell r="R56">
            <v>0</v>
          </cell>
          <cell r="T56">
            <v>0</v>
          </cell>
          <cell r="U56">
            <v>-1</v>
          </cell>
          <cell r="V56">
            <v>2.3333333333333335</v>
          </cell>
          <cell r="W56">
            <v>0</v>
          </cell>
          <cell r="X56">
            <v>-1</v>
          </cell>
          <cell r="Y56">
            <v>-1.6666666666666667</v>
          </cell>
          <cell r="Z56">
            <v>0</v>
          </cell>
          <cell r="AA56">
            <v>-1.3333333333333333</v>
          </cell>
          <cell r="AB56">
            <v>0</v>
          </cell>
          <cell r="AC56">
            <v>0</v>
          </cell>
          <cell r="AD56">
            <v>0</v>
          </cell>
        </row>
        <row r="57">
          <cell r="E57">
            <v>0</v>
          </cell>
          <cell r="F57">
            <v>0</v>
          </cell>
          <cell r="G57">
            <v>0</v>
          </cell>
          <cell r="H57">
            <v>0</v>
          </cell>
          <cell r="I57">
            <v>1.6666666666666667</v>
          </cell>
          <cell r="J57">
            <v>0</v>
          </cell>
          <cell r="K57">
            <v>0</v>
          </cell>
          <cell r="L57">
            <v>0</v>
          </cell>
          <cell r="M57">
            <v>2.3333333333333335</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row>
        <row r="58">
          <cell r="E58">
            <v>0</v>
          </cell>
          <cell r="F58">
            <v>0</v>
          </cell>
          <cell r="G58">
            <v>0</v>
          </cell>
          <cell r="H58">
            <v>0</v>
          </cell>
          <cell r="I58">
            <v>6</v>
          </cell>
          <cell r="J58">
            <v>0.66666666666666663</v>
          </cell>
          <cell r="K58">
            <v>0</v>
          </cell>
          <cell r="L58">
            <v>0</v>
          </cell>
          <cell r="O58">
            <v>1</v>
          </cell>
          <cell r="P58">
            <v>0</v>
          </cell>
          <cell r="Q58">
            <v>1.3333333333333333</v>
          </cell>
          <cell r="R58">
            <v>0</v>
          </cell>
          <cell r="S58">
            <v>0</v>
          </cell>
          <cell r="T58">
            <v>0</v>
          </cell>
          <cell r="U58">
            <v>0</v>
          </cell>
          <cell r="V58">
            <v>2.3333333333333335</v>
          </cell>
          <cell r="W58">
            <v>0</v>
          </cell>
          <cell r="X58">
            <v>0</v>
          </cell>
          <cell r="Y58">
            <v>0</v>
          </cell>
          <cell r="Z58">
            <v>1.3333333333333333</v>
          </cell>
          <cell r="AA58">
            <v>0</v>
          </cell>
          <cell r="AB58">
            <v>0.66666666666666663</v>
          </cell>
          <cell r="AC58">
            <v>1</v>
          </cell>
          <cell r="AD58">
            <v>0</v>
          </cell>
        </row>
        <row r="59">
          <cell r="E59">
            <v>0</v>
          </cell>
          <cell r="F59">
            <v>0</v>
          </cell>
          <cell r="G59">
            <v>0</v>
          </cell>
          <cell r="H59">
            <v>0</v>
          </cell>
          <cell r="J59">
            <v>0</v>
          </cell>
          <cell r="K59">
            <v>0</v>
          </cell>
          <cell r="L59">
            <v>0.66666666666666663</v>
          </cell>
          <cell r="O59">
            <v>0</v>
          </cell>
          <cell r="P59">
            <v>1.6666666666666667</v>
          </cell>
          <cell r="Q59">
            <v>0</v>
          </cell>
          <cell r="R59">
            <v>0</v>
          </cell>
          <cell r="S59">
            <v>0</v>
          </cell>
          <cell r="T59">
            <v>0</v>
          </cell>
          <cell r="U59">
            <v>0</v>
          </cell>
          <cell r="V59">
            <v>1.3333333333333333</v>
          </cell>
          <cell r="W59">
            <v>0</v>
          </cell>
          <cell r="X59">
            <v>0</v>
          </cell>
          <cell r="Y59">
            <v>0</v>
          </cell>
          <cell r="Z59">
            <v>0</v>
          </cell>
          <cell r="AA59">
            <v>0</v>
          </cell>
          <cell r="AB59">
            <v>0</v>
          </cell>
          <cell r="AC59">
            <v>0</v>
          </cell>
          <cell r="AD59">
            <v>0</v>
          </cell>
        </row>
        <row r="60">
          <cell r="E60">
            <v>1.6666666666666667</v>
          </cell>
          <cell r="F60">
            <v>0</v>
          </cell>
          <cell r="G60">
            <v>1.6666666666666667</v>
          </cell>
          <cell r="H60">
            <v>-1.6666666666666667</v>
          </cell>
          <cell r="I60">
            <v>0</v>
          </cell>
          <cell r="K60">
            <v>0</v>
          </cell>
          <cell r="L60">
            <v>0</v>
          </cell>
          <cell r="N60">
            <v>0</v>
          </cell>
          <cell r="O60">
            <v>0</v>
          </cell>
          <cell r="P60">
            <v>0</v>
          </cell>
          <cell r="Q60">
            <v>0</v>
          </cell>
          <cell r="R60">
            <v>0</v>
          </cell>
          <cell r="S60">
            <v>0</v>
          </cell>
          <cell r="T60">
            <v>0</v>
          </cell>
          <cell r="U60">
            <v>0.66666666666666663</v>
          </cell>
          <cell r="V60">
            <v>0</v>
          </cell>
          <cell r="W60">
            <v>0</v>
          </cell>
          <cell r="X60">
            <v>0</v>
          </cell>
          <cell r="Y60">
            <v>0</v>
          </cell>
          <cell r="Z60">
            <v>0</v>
          </cell>
          <cell r="AA60">
            <v>1</v>
          </cell>
          <cell r="AB60">
            <v>0.66666666666666663</v>
          </cell>
          <cell r="AC60">
            <v>3.3333333333333335</v>
          </cell>
          <cell r="AD60">
            <v>0</v>
          </cell>
        </row>
        <row r="61">
          <cell r="E61">
            <v>1.6666666666666667</v>
          </cell>
          <cell r="F61">
            <v>0</v>
          </cell>
          <cell r="G61">
            <v>1.6666666666666667</v>
          </cell>
          <cell r="H61">
            <v>-1.6666666666666667</v>
          </cell>
          <cell r="I61">
            <v>0</v>
          </cell>
          <cell r="K61">
            <v>0</v>
          </cell>
          <cell r="L61">
            <v>0</v>
          </cell>
          <cell r="N61">
            <v>0</v>
          </cell>
          <cell r="O61">
            <v>0</v>
          </cell>
          <cell r="P61">
            <v>0</v>
          </cell>
          <cell r="Q61">
            <v>0</v>
          </cell>
          <cell r="R61">
            <v>0</v>
          </cell>
          <cell r="S61">
            <v>0</v>
          </cell>
          <cell r="T61">
            <v>0</v>
          </cell>
          <cell r="U61">
            <v>0.66666666666666663</v>
          </cell>
          <cell r="V61">
            <v>0</v>
          </cell>
          <cell r="W61">
            <v>0</v>
          </cell>
          <cell r="X61">
            <v>0</v>
          </cell>
          <cell r="Y61">
            <v>0</v>
          </cell>
          <cell r="Z61">
            <v>0</v>
          </cell>
          <cell r="AA61">
            <v>1</v>
          </cell>
          <cell r="AB61">
            <v>0.66666666666666663</v>
          </cell>
          <cell r="AC61">
            <v>3.3333333333333335</v>
          </cell>
          <cell r="AD61">
            <v>0</v>
          </cell>
        </row>
        <row r="62">
          <cell r="E62">
            <v>0</v>
          </cell>
          <cell r="F62">
            <v>0</v>
          </cell>
          <cell r="H62">
            <v>0</v>
          </cell>
          <cell r="I62">
            <v>1.6666666666666667</v>
          </cell>
          <cell r="K62">
            <v>1.3333333333333333</v>
          </cell>
          <cell r="L62">
            <v>1.3333333333333333</v>
          </cell>
          <cell r="N62">
            <v>0</v>
          </cell>
          <cell r="O62">
            <v>0</v>
          </cell>
          <cell r="P62">
            <v>0</v>
          </cell>
          <cell r="Q62">
            <v>0</v>
          </cell>
          <cell r="R62">
            <v>1.3333333333333333</v>
          </cell>
          <cell r="S62">
            <v>1.3333333333333333</v>
          </cell>
          <cell r="T62">
            <v>0</v>
          </cell>
          <cell r="U62">
            <v>0.66666666666666663</v>
          </cell>
          <cell r="V62">
            <v>0</v>
          </cell>
          <cell r="W62">
            <v>0</v>
          </cell>
          <cell r="X62">
            <v>0</v>
          </cell>
          <cell r="Y62">
            <v>0</v>
          </cell>
          <cell r="Z62">
            <v>0</v>
          </cell>
          <cell r="AA62">
            <v>0</v>
          </cell>
          <cell r="AB62">
            <v>0</v>
          </cell>
          <cell r="AD62">
            <v>0</v>
          </cell>
        </row>
        <row r="63">
          <cell r="F63">
            <v>0</v>
          </cell>
          <cell r="G63">
            <v>0</v>
          </cell>
          <cell r="H63">
            <v>0</v>
          </cell>
          <cell r="I63">
            <v>7</v>
          </cell>
          <cell r="J63">
            <v>1.6666666666666667</v>
          </cell>
          <cell r="L63">
            <v>0</v>
          </cell>
          <cell r="M63">
            <v>6</v>
          </cell>
          <cell r="N63">
            <v>0</v>
          </cell>
          <cell r="O63">
            <v>1.3333333333333333</v>
          </cell>
          <cell r="P63">
            <v>0</v>
          </cell>
          <cell r="R63">
            <v>0</v>
          </cell>
          <cell r="S63">
            <v>0</v>
          </cell>
          <cell r="T63">
            <v>1</v>
          </cell>
          <cell r="U63">
            <v>1.3333333333333333</v>
          </cell>
          <cell r="V63">
            <v>2.6666666666666665</v>
          </cell>
          <cell r="W63">
            <v>0</v>
          </cell>
          <cell r="X63">
            <v>0</v>
          </cell>
          <cell r="Y63">
            <v>0</v>
          </cell>
          <cell r="AA63">
            <v>0</v>
          </cell>
          <cell r="AB63">
            <v>0</v>
          </cell>
          <cell r="AD63">
            <v>0</v>
          </cell>
        </row>
        <row r="64">
          <cell r="H64">
            <v>0</v>
          </cell>
          <cell r="K64">
            <v>0</v>
          </cell>
          <cell r="O64">
            <v>1.3333333333333333</v>
          </cell>
          <cell r="Q64">
            <v>2.3333333333333335</v>
          </cell>
          <cell r="R64">
            <v>1</v>
          </cell>
          <cell r="U64">
            <v>1.6666666666666667</v>
          </cell>
          <cell r="V64">
            <v>1.3333333333333333</v>
          </cell>
          <cell r="Y64">
            <v>3.3333333333333335</v>
          </cell>
          <cell r="Z64">
            <v>1.6666666666666667</v>
          </cell>
          <cell r="AA64">
            <v>1.6666666666666667</v>
          </cell>
          <cell r="AB64">
            <v>1.3333333333333333</v>
          </cell>
          <cell r="AD64">
            <v>1.6666666666666667</v>
          </cell>
        </row>
        <row r="65">
          <cell r="F65">
            <v>0</v>
          </cell>
          <cell r="G65">
            <v>0</v>
          </cell>
          <cell r="H65">
            <v>0</v>
          </cell>
          <cell r="J65">
            <v>1.3333333333333333</v>
          </cell>
          <cell r="K65">
            <v>0</v>
          </cell>
          <cell r="M65">
            <v>7</v>
          </cell>
          <cell r="N65">
            <v>0</v>
          </cell>
          <cell r="O65">
            <v>2.3333333333333335</v>
          </cell>
          <cell r="Q65">
            <v>1.3333333333333333</v>
          </cell>
          <cell r="R65">
            <v>0</v>
          </cell>
          <cell r="T65">
            <v>1.6666666666666667</v>
          </cell>
          <cell r="U65">
            <v>2.6666666666666665</v>
          </cell>
          <cell r="V65">
            <v>1</v>
          </cell>
          <cell r="W65">
            <v>0</v>
          </cell>
          <cell r="X65">
            <v>0.66666666666666663</v>
          </cell>
          <cell r="Y65">
            <v>0</v>
          </cell>
          <cell r="Z65">
            <v>1.6666666666666667</v>
          </cell>
          <cell r="AA65">
            <v>1.6666666666666667</v>
          </cell>
          <cell r="AB65">
            <v>0</v>
          </cell>
          <cell r="AC65">
            <v>1</v>
          </cell>
          <cell r="AD65">
            <v>0</v>
          </cell>
        </row>
        <row r="66">
          <cell r="E66">
            <v>0</v>
          </cell>
          <cell r="F66">
            <v>0</v>
          </cell>
          <cell r="G66">
            <v>0</v>
          </cell>
          <cell r="I66">
            <v>1.6666666666666667</v>
          </cell>
          <cell r="M66">
            <v>0.66666666666666663</v>
          </cell>
          <cell r="N66">
            <v>0</v>
          </cell>
          <cell r="O66">
            <v>0</v>
          </cell>
          <cell r="P66">
            <v>0</v>
          </cell>
          <cell r="R66">
            <v>3</v>
          </cell>
          <cell r="S66">
            <v>1.6666666666666667</v>
          </cell>
          <cell r="U66">
            <v>2</v>
          </cell>
          <cell r="V66">
            <v>0.66666666666666663</v>
          </cell>
          <cell r="W66">
            <v>0</v>
          </cell>
          <cell r="X66">
            <v>1.3333333333333333</v>
          </cell>
          <cell r="Y66">
            <v>0</v>
          </cell>
          <cell r="Z66">
            <v>-1</v>
          </cell>
          <cell r="AA66">
            <v>0</v>
          </cell>
          <cell r="AB66">
            <v>0</v>
          </cell>
          <cell r="AC66">
            <v>0</v>
          </cell>
        </row>
        <row r="67">
          <cell r="G67">
            <v>0</v>
          </cell>
          <cell r="H67">
            <v>0</v>
          </cell>
          <cell r="L67">
            <v>0.66666666666666663</v>
          </cell>
          <cell r="M67">
            <v>5.666666666666667</v>
          </cell>
          <cell r="N67">
            <v>0</v>
          </cell>
          <cell r="O67">
            <v>1.6666666666666667</v>
          </cell>
          <cell r="Q67">
            <v>0</v>
          </cell>
          <cell r="R67">
            <v>0</v>
          </cell>
          <cell r="S67">
            <v>1.3333333333333333</v>
          </cell>
          <cell r="T67">
            <v>1.6666666666666667</v>
          </cell>
          <cell r="U67">
            <v>1</v>
          </cell>
          <cell r="V67">
            <v>1</v>
          </cell>
          <cell r="W67">
            <v>0</v>
          </cell>
          <cell r="X67">
            <v>1.6666666666666667</v>
          </cell>
          <cell r="Y67">
            <v>1</v>
          </cell>
          <cell r="Z67">
            <v>0</v>
          </cell>
          <cell r="AA67">
            <v>0</v>
          </cell>
          <cell r="AB67">
            <v>0</v>
          </cell>
          <cell r="AC67">
            <v>0</v>
          </cell>
        </row>
      </sheetData>
      <sheetData sheetId="3"/>
      <sheetData sheetId="4">
        <row r="27">
          <cell r="H27">
            <v>5</v>
          </cell>
          <cell r="I27">
            <v>5</v>
          </cell>
          <cell r="L27">
            <v>4</v>
          </cell>
          <cell r="O27">
            <v>5</v>
          </cell>
          <cell r="S27">
            <v>4</v>
          </cell>
          <cell r="T27">
            <v>5</v>
          </cell>
          <cell r="U27">
            <v>5</v>
          </cell>
          <cell r="W27">
            <v>5</v>
          </cell>
          <cell r="AA27">
            <v>4</v>
          </cell>
          <cell r="AC27">
            <v>4</v>
          </cell>
          <cell r="AD27">
            <v>5</v>
          </cell>
        </row>
        <row r="28">
          <cell r="H28">
            <v>5</v>
          </cell>
          <cell r="O28">
            <v>5</v>
          </cell>
          <cell r="S28">
            <v>4</v>
          </cell>
          <cell r="T28">
            <v>5</v>
          </cell>
          <cell r="W28">
            <v>5</v>
          </cell>
          <cell r="X28">
            <v>5</v>
          </cell>
          <cell r="AA28">
            <v>4</v>
          </cell>
          <cell r="AC28">
            <v>4</v>
          </cell>
          <cell r="AD28">
            <v>5</v>
          </cell>
        </row>
        <row r="29">
          <cell r="O29">
            <v>5</v>
          </cell>
          <cell r="S29">
            <v>4</v>
          </cell>
          <cell r="T29">
            <v>5</v>
          </cell>
          <cell r="W29">
            <v>5</v>
          </cell>
          <cell r="AA29">
            <v>4</v>
          </cell>
          <cell r="AC29">
            <v>4</v>
          </cell>
          <cell r="AD29">
            <v>5</v>
          </cell>
        </row>
        <row r="30">
          <cell r="H30">
            <v>0</v>
          </cell>
          <cell r="I30">
            <v>0</v>
          </cell>
          <cell r="N30">
            <v>4</v>
          </cell>
          <cell r="O30">
            <v>3</v>
          </cell>
          <cell r="S30">
            <v>5</v>
          </cell>
          <cell r="U30">
            <v>4</v>
          </cell>
          <cell r="AC30">
            <v>5</v>
          </cell>
        </row>
        <row r="31">
          <cell r="F31">
            <v>5</v>
          </cell>
          <cell r="N31">
            <v>4</v>
          </cell>
          <cell r="U31">
            <v>5</v>
          </cell>
        </row>
        <row r="33">
          <cell r="J33">
            <v>5</v>
          </cell>
          <cell r="L33">
            <v>5</v>
          </cell>
          <cell r="M33">
            <v>4</v>
          </cell>
          <cell r="Q33">
            <v>5</v>
          </cell>
          <cell r="U33">
            <v>5</v>
          </cell>
          <cell r="X33">
            <v>5</v>
          </cell>
        </row>
        <row r="34">
          <cell r="G34">
            <v>3</v>
          </cell>
          <cell r="Q34">
            <v>5</v>
          </cell>
          <cell r="R34">
            <v>5</v>
          </cell>
        </row>
        <row r="35">
          <cell r="E35">
            <v>5</v>
          </cell>
          <cell r="G35">
            <v>3</v>
          </cell>
          <cell r="Q35">
            <v>5</v>
          </cell>
          <cell r="R35">
            <v>5</v>
          </cell>
          <cell r="X35">
            <v>5</v>
          </cell>
        </row>
        <row r="37">
          <cell r="F37">
            <v>0</v>
          </cell>
          <cell r="G37">
            <v>4</v>
          </cell>
          <cell r="J37">
            <v>2</v>
          </cell>
          <cell r="K37">
            <v>4</v>
          </cell>
          <cell r="L37">
            <v>0</v>
          </cell>
          <cell r="N37">
            <v>0</v>
          </cell>
          <cell r="O37">
            <v>5</v>
          </cell>
          <cell r="P37">
            <v>0</v>
          </cell>
          <cell r="Q37">
            <v>0</v>
          </cell>
          <cell r="R37">
            <v>0</v>
          </cell>
          <cell r="S37">
            <v>0</v>
          </cell>
          <cell r="T37">
            <v>3</v>
          </cell>
          <cell r="X37">
            <v>2</v>
          </cell>
          <cell r="AB37">
            <v>5</v>
          </cell>
        </row>
        <row r="38">
          <cell r="F38">
            <v>2</v>
          </cell>
          <cell r="G38">
            <v>5</v>
          </cell>
          <cell r="I38">
            <v>1</v>
          </cell>
          <cell r="J38">
            <v>4</v>
          </cell>
          <cell r="K38">
            <v>2</v>
          </cell>
          <cell r="M38">
            <v>4</v>
          </cell>
          <cell r="O38">
            <v>1</v>
          </cell>
          <cell r="Q38">
            <v>4</v>
          </cell>
          <cell r="R38">
            <v>0</v>
          </cell>
          <cell r="S38">
            <v>3</v>
          </cell>
          <cell r="T38">
            <v>3</v>
          </cell>
          <cell r="U38">
            <v>5</v>
          </cell>
          <cell r="V38">
            <v>5</v>
          </cell>
          <cell r="Z38">
            <v>5</v>
          </cell>
          <cell r="AA38">
            <v>3</v>
          </cell>
          <cell r="AB38">
            <v>5</v>
          </cell>
          <cell r="AC38">
            <v>2</v>
          </cell>
        </row>
        <row r="39">
          <cell r="F39">
            <v>2</v>
          </cell>
          <cell r="J39">
            <v>4</v>
          </cell>
          <cell r="K39">
            <v>5</v>
          </cell>
          <cell r="L39">
            <v>0</v>
          </cell>
          <cell r="N39">
            <v>3</v>
          </cell>
          <cell r="O39">
            <v>5</v>
          </cell>
          <cell r="P39">
            <v>0</v>
          </cell>
          <cell r="Q39">
            <v>4</v>
          </cell>
          <cell r="R39">
            <v>0</v>
          </cell>
          <cell r="S39">
            <v>3</v>
          </cell>
          <cell r="T39">
            <v>0</v>
          </cell>
          <cell r="U39">
            <v>5</v>
          </cell>
          <cell r="V39">
            <v>4</v>
          </cell>
          <cell r="W39">
            <v>0</v>
          </cell>
          <cell r="X39">
            <v>0</v>
          </cell>
          <cell r="Z39">
            <v>3</v>
          </cell>
          <cell r="AA39">
            <v>3</v>
          </cell>
          <cell r="AB39">
            <v>5</v>
          </cell>
          <cell r="AC39">
            <v>3</v>
          </cell>
          <cell r="AD39">
            <v>0</v>
          </cell>
        </row>
        <row r="40">
          <cell r="F40">
            <v>3</v>
          </cell>
          <cell r="L40">
            <v>0</v>
          </cell>
          <cell r="N40">
            <v>3</v>
          </cell>
          <cell r="O40">
            <v>5</v>
          </cell>
          <cell r="P40">
            <v>0</v>
          </cell>
          <cell r="Q40">
            <v>4</v>
          </cell>
          <cell r="R40">
            <v>0</v>
          </cell>
          <cell r="S40">
            <v>5</v>
          </cell>
          <cell r="T40">
            <v>0</v>
          </cell>
          <cell r="U40">
            <v>5</v>
          </cell>
          <cell r="V40">
            <v>5</v>
          </cell>
          <cell r="W40">
            <v>0</v>
          </cell>
          <cell r="X40">
            <v>0</v>
          </cell>
          <cell r="Y40">
            <v>5</v>
          </cell>
          <cell r="Z40">
            <v>0</v>
          </cell>
          <cell r="AA40">
            <v>3</v>
          </cell>
          <cell r="AB40">
            <v>5</v>
          </cell>
          <cell r="AC40">
            <v>5</v>
          </cell>
          <cell r="AD40">
            <v>0</v>
          </cell>
        </row>
        <row r="41">
          <cell r="F41">
            <v>0</v>
          </cell>
          <cell r="G41">
            <v>5</v>
          </cell>
          <cell r="I41">
            <v>3</v>
          </cell>
          <cell r="J41">
            <v>0</v>
          </cell>
          <cell r="L41">
            <v>0</v>
          </cell>
          <cell r="N41">
            <v>0</v>
          </cell>
          <cell r="O41">
            <v>2</v>
          </cell>
          <cell r="P41">
            <v>0</v>
          </cell>
          <cell r="Q41">
            <v>0</v>
          </cell>
          <cell r="R41">
            <v>0</v>
          </cell>
          <cell r="S41">
            <v>0</v>
          </cell>
          <cell r="T41">
            <v>0</v>
          </cell>
          <cell r="Y41">
            <v>2</v>
          </cell>
          <cell r="Z41">
            <v>3</v>
          </cell>
          <cell r="AA41">
            <v>3</v>
          </cell>
          <cell r="AC41">
            <v>1</v>
          </cell>
        </row>
        <row r="42">
          <cell r="E42">
            <v>0</v>
          </cell>
          <cell r="F42">
            <v>0</v>
          </cell>
          <cell r="G42">
            <v>0</v>
          </cell>
          <cell r="H42">
            <v>4</v>
          </cell>
          <cell r="I42">
            <v>5</v>
          </cell>
          <cell r="J42">
            <v>2</v>
          </cell>
          <cell r="K42">
            <v>0</v>
          </cell>
          <cell r="L42">
            <v>0</v>
          </cell>
          <cell r="M42">
            <v>0</v>
          </cell>
          <cell r="N42">
            <v>0</v>
          </cell>
          <cell r="O42">
            <v>0</v>
          </cell>
          <cell r="P42">
            <v>0</v>
          </cell>
          <cell r="Q42">
            <v>0</v>
          </cell>
          <cell r="R42">
            <v>0</v>
          </cell>
          <cell r="S42">
            <v>2</v>
          </cell>
          <cell r="T42">
            <v>0</v>
          </cell>
          <cell r="U42">
            <v>4</v>
          </cell>
          <cell r="V42">
            <v>0</v>
          </cell>
          <cell r="W42">
            <v>0</v>
          </cell>
          <cell r="Y42">
            <v>2</v>
          </cell>
          <cell r="Z42">
            <v>0</v>
          </cell>
          <cell r="AA42">
            <v>2</v>
          </cell>
          <cell r="AB42">
            <v>0</v>
          </cell>
          <cell r="AC42">
            <v>0</v>
          </cell>
          <cell r="AD42">
            <v>0</v>
          </cell>
        </row>
        <row r="43">
          <cell r="E43">
            <v>0</v>
          </cell>
          <cell r="F43">
            <v>0</v>
          </cell>
          <cell r="G43">
            <v>0</v>
          </cell>
          <cell r="I43">
            <v>4</v>
          </cell>
          <cell r="K43">
            <v>2</v>
          </cell>
          <cell r="L43">
            <v>0</v>
          </cell>
          <cell r="M43">
            <v>0</v>
          </cell>
          <cell r="N43">
            <v>0</v>
          </cell>
          <cell r="O43">
            <v>2</v>
          </cell>
          <cell r="P43">
            <v>0</v>
          </cell>
          <cell r="Q43">
            <v>0</v>
          </cell>
          <cell r="R43">
            <v>0</v>
          </cell>
          <cell r="S43">
            <v>5</v>
          </cell>
          <cell r="T43">
            <v>0</v>
          </cell>
          <cell r="V43">
            <v>0</v>
          </cell>
          <cell r="W43">
            <v>0</v>
          </cell>
          <cell r="Y43">
            <v>5</v>
          </cell>
          <cell r="Z43">
            <v>3</v>
          </cell>
          <cell r="AA43">
            <v>5</v>
          </cell>
          <cell r="AD43">
            <v>0</v>
          </cell>
        </row>
        <row r="44">
          <cell r="E44">
            <v>0</v>
          </cell>
          <cell r="F44">
            <v>0</v>
          </cell>
          <cell r="J44">
            <v>5</v>
          </cell>
          <cell r="L44">
            <v>0</v>
          </cell>
          <cell r="M44">
            <v>5</v>
          </cell>
          <cell r="N44">
            <v>0</v>
          </cell>
          <cell r="O44">
            <v>2</v>
          </cell>
          <cell r="P44">
            <v>0</v>
          </cell>
          <cell r="Q44">
            <v>0</v>
          </cell>
          <cell r="R44">
            <v>0</v>
          </cell>
          <cell r="S44">
            <v>5</v>
          </cell>
          <cell r="T44">
            <v>4</v>
          </cell>
          <cell r="U44">
            <v>0</v>
          </cell>
          <cell r="V44">
            <v>3</v>
          </cell>
          <cell r="W44">
            <v>0</v>
          </cell>
          <cell r="X44">
            <v>5</v>
          </cell>
          <cell r="Y44">
            <v>3</v>
          </cell>
          <cell r="Z44">
            <v>2</v>
          </cell>
          <cell r="AA44">
            <v>5</v>
          </cell>
          <cell r="AB44">
            <v>2</v>
          </cell>
          <cell r="AC44">
            <v>2</v>
          </cell>
          <cell r="AD44">
            <v>0</v>
          </cell>
        </row>
        <row r="45">
          <cell r="E45">
            <v>0</v>
          </cell>
          <cell r="F45">
            <v>0</v>
          </cell>
          <cell r="H45">
            <v>2</v>
          </cell>
          <cell r="J45">
            <v>5</v>
          </cell>
          <cell r="K45">
            <v>5</v>
          </cell>
          <cell r="L45">
            <v>0</v>
          </cell>
          <cell r="N45">
            <v>0</v>
          </cell>
          <cell r="O45">
            <v>2</v>
          </cell>
          <cell r="P45">
            <v>0</v>
          </cell>
          <cell r="Q45">
            <v>4</v>
          </cell>
          <cell r="R45">
            <v>0</v>
          </cell>
          <cell r="S45">
            <v>4</v>
          </cell>
          <cell r="T45">
            <v>3</v>
          </cell>
          <cell r="U45">
            <v>0</v>
          </cell>
          <cell r="W45">
            <v>0</v>
          </cell>
          <cell r="X45">
            <v>5</v>
          </cell>
          <cell r="Y45">
            <v>1</v>
          </cell>
          <cell r="Z45">
            <v>0</v>
          </cell>
          <cell r="AA45">
            <v>4</v>
          </cell>
          <cell r="AD45">
            <v>0</v>
          </cell>
        </row>
        <row r="46">
          <cell r="E46">
            <v>0</v>
          </cell>
          <cell r="F46">
            <v>5</v>
          </cell>
          <cell r="G46">
            <v>5</v>
          </cell>
          <cell r="L46">
            <v>0</v>
          </cell>
          <cell r="N46">
            <v>0</v>
          </cell>
          <cell r="O46">
            <v>5</v>
          </cell>
          <cell r="P46">
            <v>0</v>
          </cell>
          <cell r="Q46">
            <v>4</v>
          </cell>
          <cell r="R46">
            <v>0</v>
          </cell>
          <cell r="U46">
            <v>0</v>
          </cell>
          <cell r="V46">
            <v>5</v>
          </cell>
          <cell r="W46">
            <v>0</v>
          </cell>
          <cell r="X46">
            <v>3</v>
          </cell>
          <cell r="Y46">
            <v>2</v>
          </cell>
          <cell r="Z46">
            <v>3</v>
          </cell>
          <cell r="AA46">
            <v>4</v>
          </cell>
          <cell r="AB46">
            <v>2</v>
          </cell>
          <cell r="AD46">
            <v>2</v>
          </cell>
        </row>
        <row r="47">
          <cell r="E47">
            <v>0</v>
          </cell>
          <cell r="F47">
            <v>3</v>
          </cell>
          <cell r="H47">
            <v>0</v>
          </cell>
          <cell r="L47">
            <v>0</v>
          </cell>
          <cell r="N47">
            <v>0</v>
          </cell>
          <cell r="P47">
            <v>0</v>
          </cell>
          <cell r="Q47">
            <v>0</v>
          </cell>
          <cell r="R47">
            <v>0</v>
          </cell>
          <cell r="S47">
            <v>0</v>
          </cell>
          <cell r="U47">
            <v>3</v>
          </cell>
          <cell r="W47">
            <v>0</v>
          </cell>
          <cell r="X47">
            <v>0</v>
          </cell>
          <cell r="Y47">
            <v>0</v>
          </cell>
          <cell r="Z47">
            <v>5</v>
          </cell>
          <cell r="AC47">
            <v>2</v>
          </cell>
          <cell r="AD47">
            <v>2</v>
          </cell>
        </row>
        <row r="48">
          <cell r="G48">
            <v>0</v>
          </cell>
          <cell r="H48">
            <v>0</v>
          </cell>
          <cell r="I48">
            <v>4</v>
          </cell>
          <cell r="J48">
            <v>0</v>
          </cell>
          <cell r="K48">
            <v>0</v>
          </cell>
          <cell r="N48">
            <v>0</v>
          </cell>
          <cell r="O48">
            <v>5</v>
          </cell>
          <cell r="P48">
            <v>0</v>
          </cell>
          <cell r="Q48">
            <v>0</v>
          </cell>
          <cell r="R48">
            <v>0</v>
          </cell>
          <cell r="T48">
            <v>0</v>
          </cell>
          <cell r="U48">
            <v>3</v>
          </cell>
          <cell r="V48">
            <v>0</v>
          </cell>
          <cell r="W48">
            <v>0</v>
          </cell>
          <cell r="X48">
            <v>0</v>
          </cell>
          <cell r="Y48">
            <v>0</v>
          </cell>
          <cell r="Z48">
            <v>0</v>
          </cell>
          <cell r="AA48">
            <v>0</v>
          </cell>
          <cell r="AB48">
            <v>0</v>
          </cell>
          <cell r="AC48">
            <v>0</v>
          </cell>
          <cell r="AD48">
            <v>0</v>
          </cell>
        </row>
        <row r="49">
          <cell r="E49">
            <v>4</v>
          </cell>
          <cell r="G49">
            <v>0</v>
          </cell>
          <cell r="H49">
            <v>0</v>
          </cell>
          <cell r="I49">
            <v>4</v>
          </cell>
          <cell r="J49">
            <v>0</v>
          </cell>
          <cell r="K49">
            <v>0</v>
          </cell>
          <cell r="O49">
            <v>5</v>
          </cell>
          <cell r="P49">
            <v>4</v>
          </cell>
          <cell r="Q49">
            <v>0</v>
          </cell>
          <cell r="R49">
            <v>0</v>
          </cell>
          <cell r="S49">
            <v>0</v>
          </cell>
          <cell r="T49">
            <v>0</v>
          </cell>
          <cell r="U49">
            <v>0</v>
          </cell>
          <cell r="V49">
            <v>4</v>
          </cell>
          <cell r="W49">
            <v>0</v>
          </cell>
          <cell r="X49">
            <v>0</v>
          </cell>
          <cell r="Y49">
            <v>0</v>
          </cell>
          <cell r="Z49">
            <v>0</v>
          </cell>
          <cell r="AA49">
            <v>0</v>
          </cell>
          <cell r="AB49">
            <v>0</v>
          </cell>
          <cell r="AC49">
            <v>0</v>
          </cell>
          <cell r="AD49">
            <v>0</v>
          </cell>
        </row>
        <row r="50">
          <cell r="E50">
            <v>4</v>
          </cell>
          <cell r="F50">
            <v>0</v>
          </cell>
          <cell r="H50">
            <v>0</v>
          </cell>
          <cell r="I50">
            <v>4</v>
          </cell>
          <cell r="J50">
            <v>4</v>
          </cell>
          <cell r="K50">
            <v>2</v>
          </cell>
          <cell r="O50">
            <v>5</v>
          </cell>
          <cell r="P50">
            <v>4</v>
          </cell>
          <cell r="Q50">
            <v>0</v>
          </cell>
          <cell r="R50">
            <v>0</v>
          </cell>
          <cell r="S50">
            <v>4</v>
          </cell>
          <cell r="T50">
            <v>0</v>
          </cell>
          <cell r="U50">
            <v>0</v>
          </cell>
          <cell r="V50">
            <v>4</v>
          </cell>
          <cell r="W50">
            <v>0</v>
          </cell>
          <cell r="X50">
            <v>0</v>
          </cell>
          <cell r="Y50">
            <v>0</v>
          </cell>
          <cell r="Z50">
            <v>0</v>
          </cell>
          <cell r="AA50">
            <v>0</v>
          </cell>
          <cell r="AB50">
            <v>0</v>
          </cell>
          <cell r="AD50">
            <v>0</v>
          </cell>
        </row>
        <row r="51">
          <cell r="E51">
            <v>0</v>
          </cell>
          <cell r="F51">
            <v>0</v>
          </cell>
          <cell r="G51">
            <v>0</v>
          </cell>
          <cell r="H51">
            <v>0</v>
          </cell>
          <cell r="J51">
            <v>0</v>
          </cell>
          <cell r="K51">
            <v>4</v>
          </cell>
          <cell r="M51">
            <v>0</v>
          </cell>
          <cell r="N51">
            <v>0</v>
          </cell>
          <cell r="O51">
            <v>5</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E52">
            <v>0</v>
          </cell>
          <cell r="F52">
            <v>0</v>
          </cell>
          <cell r="G52">
            <v>0</v>
          </cell>
          <cell r="H52">
            <v>0</v>
          </cell>
          <cell r="I52">
            <v>0</v>
          </cell>
          <cell r="J52">
            <v>0</v>
          </cell>
          <cell r="K52">
            <v>0</v>
          </cell>
          <cell r="M52">
            <v>4</v>
          </cell>
          <cell r="N52">
            <v>0</v>
          </cell>
          <cell r="O52">
            <v>0</v>
          </cell>
          <cell r="P52">
            <v>0</v>
          </cell>
          <cell r="Q52">
            <v>0</v>
          </cell>
          <cell r="R52">
            <v>0</v>
          </cell>
          <cell r="S52">
            <v>4</v>
          </cell>
          <cell r="T52">
            <v>0</v>
          </cell>
          <cell r="U52">
            <v>0</v>
          </cell>
          <cell r="V52">
            <v>0</v>
          </cell>
          <cell r="W52">
            <v>0</v>
          </cell>
          <cell r="X52">
            <v>0</v>
          </cell>
          <cell r="Y52">
            <v>0</v>
          </cell>
          <cell r="Z52">
            <v>0</v>
          </cell>
          <cell r="AA52">
            <v>0</v>
          </cell>
          <cell r="AB52">
            <v>0</v>
          </cell>
          <cell r="AC52">
            <v>0</v>
          </cell>
          <cell r="AD52">
            <v>0</v>
          </cell>
        </row>
        <row r="53">
          <cell r="E53">
            <v>0</v>
          </cell>
          <cell r="G53">
            <v>3</v>
          </cell>
          <cell r="H53">
            <v>0</v>
          </cell>
          <cell r="K53">
            <v>5</v>
          </cell>
          <cell r="L53">
            <v>3</v>
          </cell>
          <cell r="N53">
            <v>0</v>
          </cell>
          <cell r="O53">
            <v>0</v>
          </cell>
          <cell r="P53">
            <v>0</v>
          </cell>
          <cell r="Q53">
            <v>3</v>
          </cell>
          <cell r="R53">
            <v>0</v>
          </cell>
          <cell r="S53">
            <v>5</v>
          </cell>
          <cell r="U53">
            <v>1</v>
          </cell>
          <cell r="V53">
            <v>0</v>
          </cell>
          <cell r="W53">
            <v>0</v>
          </cell>
          <cell r="X53">
            <v>5</v>
          </cell>
          <cell r="Y53">
            <v>4</v>
          </cell>
          <cell r="Z53">
            <v>0</v>
          </cell>
          <cell r="AA53">
            <v>0</v>
          </cell>
          <cell r="AB53">
            <v>4</v>
          </cell>
          <cell r="AD53">
            <v>0</v>
          </cell>
        </row>
        <row r="54">
          <cell r="E54">
            <v>0</v>
          </cell>
          <cell r="G54">
            <v>5</v>
          </cell>
          <cell r="H54">
            <v>0</v>
          </cell>
          <cell r="L54">
            <v>3</v>
          </cell>
          <cell r="N54">
            <v>5</v>
          </cell>
          <cell r="P54">
            <v>0</v>
          </cell>
          <cell r="Q54">
            <v>3</v>
          </cell>
          <cell r="R54">
            <v>0</v>
          </cell>
          <cell r="S54">
            <v>5</v>
          </cell>
          <cell r="U54">
            <v>2</v>
          </cell>
          <cell r="W54">
            <v>0</v>
          </cell>
          <cell r="X54">
            <v>5</v>
          </cell>
          <cell r="Z54">
            <v>0</v>
          </cell>
          <cell r="AA54">
            <v>0</v>
          </cell>
          <cell r="AD54">
            <v>0</v>
          </cell>
        </row>
        <row r="55">
          <cell r="F55">
            <v>3</v>
          </cell>
          <cell r="G55">
            <v>5</v>
          </cell>
          <cell r="H55">
            <v>0</v>
          </cell>
          <cell r="K55">
            <v>4</v>
          </cell>
          <cell r="L55">
            <v>5</v>
          </cell>
          <cell r="N55">
            <v>5</v>
          </cell>
          <cell r="O55">
            <v>0</v>
          </cell>
          <cell r="P55">
            <v>0</v>
          </cell>
          <cell r="Q55">
            <v>0</v>
          </cell>
          <cell r="R55">
            <v>0</v>
          </cell>
          <cell r="S55">
            <v>3</v>
          </cell>
          <cell r="T55">
            <v>5</v>
          </cell>
          <cell r="W55">
            <v>0</v>
          </cell>
          <cell r="X55">
            <v>2</v>
          </cell>
          <cell r="Y55">
            <v>2</v>
          </cell>
          <cell r="Z55">
            <v>0</v>
          </cell>
          <cell r="AA55">
            <v>0</v>
          </cell>
          <cell r="AD55">
            <v>0</v>
          </cell>
        </row>
        <row r="56">
          <cell r="F56">
            <v>0</v>
          </cell>
          <cell r="H56">
            <v>0</v>
          </cell>
          <cell r="L56">
            <v>4</v>
          </cell>
          <cell r="N56">
            <v>0</v>
          </cell>
          <cell r="O56">
            <v>0</v>
          </cell>
          <cell r="P56">
            <v>0</v>
          </cell>
          <cell r="Q56">
            <v>0</v>
          </cell>
          <cell r="R56">
            <v>0</v>
          </cell>
          <cell r="T56">
            <v>0</v>
          </cell>
          <cell r="U56">
            <v>3</v>
          </cell>
          <cell r="V56">
            <v>5</v>
          </cell>
          <cell r="W56">
            <v>0</v>
          </cell>
          <cell r="X56">
            <v>3</v>
          </cell>
          <cell r="Y56">
            <v>5</v>
          </cell>
          <cell r="Z56">
            <v>0</v>
          </cell>
          <cell r="AA56">
            <v>4</v>
          </cell>
          <cell r="AB56">
            <v>0</v>
          </cell>
          <cell r="AC56">
            <v>0</v>
          </cell>
          <cell r="AD56">
            <v>0</v>
          </cell>
        </row>
        <row r="57">
          <cell r="E57">
            <v>0</v>
          </cell>
          <cell r="F57">
            <v>0</v>
          </cell>
          <cell r="G57">
            <v>0</v>
          </cell>
          <cell r="H57">
            <v>0</v>
          </cell>
          <cell r="I57">
            <v>5</v>
          </cell>
          <cell r="J57">
            <v>0</v>
          </cell>
          <cell r="K57">
            <v>0</v>
          </cell>
          <cell r="L57">
            <v>0</v>
          </cell>
          <cell r="M57">
            <v>5</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row>
        <row r="58">
          <cell r="E58">
            <v>0</v>
          </cell>
          <cell r="F58">
            <v>0</v>
          </cell>
          <cell r="G58">
            <v>0</v>
          </cell>
          <cell r="H58">
            <v>0</v>
          </cell>
          <cell r="I58">
            <v>5</v>
          </cell>
          <cell r="J58">
            <v>2</v>
          </cell>
          <cell r="K58">
            <v>0</v>
          </cell>
          <cell r="L58">
            <v>0</v>
          </cell>
          <cell r="O58">
            <v>3</v>
          </cell>
          <cell r="P58">
            <v>0</v>
          </cell>
          <cell r="Q58">
            <v>4</v>
          </cell>
          <cell r="R58">
            <v>0</v>
          </cell>
          <cell r="S58">
            <v>0</v>
          </cell>
          <cell r="T58">
            <v>0</v>
          </cell>
          <cell r="U58">
            <v>0</v>
          </cell>
          <cell r="V58">
            <v>5</v>
          </cell>
          <cell r="W58">
            <v>0</v>
          </cell>
          <cell r="X58">
            <v>0</v>
          </cell>
          <cell r="Y58">
            <v>0</v>
          </cell>
          <cell r="Z58">
            <v>4</v>
          </cell>
          <cell r="AA58">
            <v>0</v>
          </cell>
          <cell r="AB58">
            <v>2</v>
          </cell>
          <cell r="AC58">
            <v>3</v>
          </cell>
          <cell r="AD58">
            <v>0</v>
          </cell>
        </row>
        <row r="59">
          <cell r="E59">
            <v>0</v>
          </cell>
          <cell r="F59">
            <v>0</v>
          </cell>
          <cell r="G59">
            <v>0</v>
          </cell>
          <cell r="H59">
            <v>0</v>
          </cell>
          <cell r="J59">
            <v>0</v>
          </cell>
          <cell r="K59">
            <v>0</v>
          </cell>
          <cell r="L59">
            <v>2</v>
          </cell>
          <cell r="O59">
            <v>0</v>
          </cell>
          <cell r="P59">
            <v>5</v>
          </cell>
          <cell r="Q59">
            <v>0</v>
          </cell>
          <cell r="R59">
            <v>0</v>
          </cell>
          <cell r="S59">
            <v>0</v>
          </cell>
          <cell r="T59">
            <v>0</v>
          </cell>
          <cell r="U59">
            <v>0</v>
          </cell>
          <cell r="V59">
            <v>4</v>
          </cell>
          <cell r="W59">
            <v>0</v>
          </cell>
          <cell r="X59">
            <v>0</v>
          </cell>
          <cell r="Y59">
            <v>0</v>
          </cell>
          <cell r="Z59">
            <v>0</v>
          </cell>
          <cell r="AA59">
            <v>0</v>
          </cell>
          <cell r="AB59">
            <v>0</v>
          </cell>
          <cell r="AC59">
            <v>0</v>
          </cell>
          <cell r="AD59">
            <v>0</v>
          </cell>
        </row>
        <row r="60">
          <cell r="E60">
            <v>5</v>
          </cell>
          <cell r="F60">
            <v>0</v>
          </cell>
          <cell r="G60">
            <v>5</v>
          </cell>
          <cell r="H60">
            <v>5</v>
          </cell>
          <cell r="I60">
            <v>0</v>
          </cell>
          <cell r="K60">
            <v>0</v>
          </cell>
          <cell r="L60">
            <v>0</v>
          </cell>
          <cell r="N60">
            <v>0</v>
          </cell>
          <cell r="O60">
            <v>0</v>
          </cell>
          <cell r="P60">
            <v>0</v>
          </cell>
          <cell r="Q60">
            <v>0</v>
          </cell>
          <cell r="R60">
            <v>0</v>
          </cell>
          <cell r="S60">
            <v>0</v>
          </cell>
          <cell r="T60">
            <v>0</v>
          </cell>
          <cell r="U60">
            <v>2</v>
          </cell>
          <cell r="V60">
            <v>0</v>
          </cell>
          <cell r="W60">
            <v>0</v>
          </cell>
          <cell r="X60">
            <v>0</v>
          </cell>
          <cell r="Y60">
            <v>0</v>
          </cell>
          <cell r="Z60">
            <v>0</v>
          </cell>
          <cell r="AA60">
            <v>3</v>
          </cell>
          <cell r="AB60">
            <v>2</v>
          </cell>
          <cell r="AC60">
            <v>5</v>
          </cell>
          <cell r="AD60">
            <v>0</v>
          </cell>
        </row>
        <row r="61">
          <cell r="E61">
            <v>5</v>
          </cell>
          <cell r="F61">
            <v>0</v>
          </cell>
          <cell r="G61">
            <v>5</v>
          </cell>
          <cell r="H61">
            <v>5</v>
          </cell>
          <cell r="I61">
            <v>0</v>
          </cell>
          <cell r="K61">
            <v>0</v>
          </cell>
          <cell r="L61">
            <v>0</v>
          </cell>
          <cell r="N61">
            <v>0</v>
          </cell>
          <cell r="O61">
            <v>0</v>
          </cell>
          <cell r="P61">
            <v>0</v>
          </cell>
          <cell r="Q61">
            <v>0</v>
          </cell>
          <cell r="R61">
            <v>0</v>
          </cell>
          <cell r="S61">
            <v>0</v>
          </cell>
          <cell r="T61">
            <v>0</v>
          </cell>
          <cell r="U61">
            <v>2</v>
          </cell>
          <cell r="V61">
            <v>0</v>
          </cell>
          <cell r="W61">
            <v>0</v>
          </cell>
          <cell r="X61">
            <v>0</v>
          </cell>
          <cell r="Y61">
            <v>0</v>
          </cell>
          <cell r="Z61">
            <v>0</v>
          </cell>
          <cell r="AA61">
            <v>3</v>
          </cell>
          <cell r="AB61">
            <v>2</v>
          </cell>
          <cell r="AC61">
            <v>5</v>
          </cell>
          <cell r="AD61">
            <v>0</v>
          </cell>
        </row>
        <row r="62">
          <cell r="E62">
            <v>0</v>
          </cell>
          <cell r="F62">
            <v>0</v>
          </cell>
          <cell r="H62">
            <v>0</v>
          </cell>
          <cell r="I62">
            <v>5</v>
          </cell>
          <cell r="K62">
            <v>4</v>
          </cell>
          <cell r="L62">
            <v>4</v>
          </cell>
          <cell r="N62">
            <v>0</v>
          </cell>
          <cell r="O62">
            <v>0</v>
          </cell>
          <cell r="P62">
            <v>0</v>
          </cell>
          <cell r="Q62">
            <v>0</v>
          </cell>
          <cell r="R62">
            <v>4</v>
          </cell>
          <cell r="S62">
            <v>4</v>
          </cell>
          <cell r="T62">
            <v>0</v>
          </cell>
          <cell r="U62">
            <v>2</v>
          </cell>
          <cell r="V62">
            <v>0</v>
          </cell>
          <cell r="W62">
            <v>0</v>
          </cell>
          <cell r="X62">
            <v>0</v>
          </cell>
          <cell r="Y62">
            <v>0</v>
          </cell>
          <cell r="Z62">
            <v>0</v>
          </cell>
          <cell r="AA62">
            <v>0</v>
          </cell>
          <cell r="AB62">
            <v>0</v>
          </cell>
          <cell r="AD62">
            <v>0</v>
          </cell>
        </row>
        <row r="63">
          <cell r="F63">
            <v>0</v>
          </cell>
          <cell r="G63">
            <v>0</v>
          </cell>
          <cell r="H63">
            <v>0</v>
          </cell>
          <cell r="I63">
            <v>4</v>
          </cell>
          <cell r="J63">
            <v>5</v>
          </cell>
          <cell r="L63">
            <v>0</v>
          </cell>
          <cell r="M63">
            <v>5</v>
          </cell>
          <cell r="N63">
            <v>0</v>
          </cell>
          <cell r="O63">
            <v>4</v>
          </cell>
          <cell r="P63">
            <v>0</v>
          </cell>
          <cell r="R63">
            <v>0</v>
          </cell>
          <cell r="S63">
            <v>0</v>
          </cell>
          <cell r="T63">
            <v>3</v>
          </cell>
          <cell r="U63">
            <v>4</v>
          </cell>
          <cell r="V63">
            <v>5</v>
          </cell>
          <cell r="W63">
            <v>0</v>
          </cell>
          <cell r="X63">
            <v>0</v>
          </cell>
          <cell r="Y63">
            <v>0</v>
          </cell>
          <cell r="AA63">
            <v>0</v>
          </cell>
          <cell r="AB63">
            <v>0</v>
          </cell>
          <cell r="AD63">
            <v>0</v>
          </cell>
        </row>
        <row r="64">
          <cell r="H64">
            <v>0</v>
          </cell>
          <cell r="K64">
            <v>0</v>
          </cell>
          <cell r="O64">
            <v>4</v>
          </cell>
          <cell r="Q64">
            <v>4</v>
          </cell>
          <cell r="R64">
            <v>3</v>
          </cell>
          <cell r="U64">
            <v>3</v>
          </cell>
          <cell r="V64">
            <v>3</v>
          </cell>
          <cell r="Y64">
            <v>5</v>
          </cell>
          <cell r="Z64">
            <v>5</v>
          </cell>
          <cell r="AA64">
            <v>5</v>
          </cell>
          <cell r="AB64">
            <v>4</v>
          </cell>
          <cell r="AD64">
            <v>5</v>
          </cell>
        </row>
        <row r="65">
          <cell r="F65">
            <v>0</v>
          </cell>
          <cell r="G65">
            <v>0</v>
          </cell>
          <cell r="H65">
            <v>0</v>
          </cell>
          <cell r="J65">
            <v>4</v>
          </cell>
          <cell r="K65">
            <v>0</v>
          </cell>
          <cell r="M65">
            <v>5</v>
          </cell>
          <cell r="N65">
            <v>0</v>
          </cell>
          <cell r="O65">
            <v>4</v>
          </cell>
          <cell r="Q65">
            <v>4</v>
          </cell>
          <cell r="R65">
            <v>0</v>
          </cell>
          <cell r="T65">
            <v>5</v>
          </cell>
          <cell r="U65">
            <v>5</v>
          </cell>
          <cell r="V65">
            <v>3</v>
          </cell>
          <cell r="W65">
            <v>0</v>
          </cell>
          <cell r="X65">
            <v>2</v>
          </cell>
          <cell r="Y65">
            <v>0</v>
          </cell>
          <cell r="Z65">
            <v>5</v>
          </cell>
          <cell r="AA65">
            <v>5</v>
          </cell>
          <cell r="AB65">
            <v>0</v>
          </cell>
          <cell r="AC65">
            <v>3</v>
          </cell>
          <cell r="AD65">
            <v>0</v>
          </cell>
        </row>
        <row r="66">
          <cell r="E66">
            <v>0</v>
          </cell>
          <cell r="F66">
            <v>0</v>
          </cell>
          <cell r="G66">
            <v>0</v>
          </cell>
          <cell r="I66">
            <v>5</v>
          </cell>
          <cell r="M66">
            <v>2</v>
          </cell>
          <cell r="N66">
            <v>0</v>
          </cell>
          <cell r="O66">
            <v>0</v>
          </cell>
          <cell r="P66">
            <v>0</v>
          </cell>
          <cell r="R66">
            <v>5</v>
          </cell>
          <cell r="S66">
            <v>5</v>
          </cell>
          <cell r="U66">
            <v>3</v>
          </cell>
          <cell r="V66">
            <v>2</v>
          </cell>
          <cell r="W66">
            <v>0</v>
          </cell>
          <cell r="X66">
            <v>4</v>
          </cell>
          <cell r="Y66">
            <v>0</v>
          </cell>
          <cell r="Z66">
            <v>3</v>
          </cell>
          <cell r="AA66">
            <v>0</v>
          </cell>
          <cell r="AB66">
            <v>0</v>
          </cell>
          <cell r="AC66">
            <v>0</v>
          </cell>
        </row>
        <row r="67">
          <cell r="G67">
            <v>0</v>
          </cell>
          <cell r="H67">
            <v>0</v>
          </cell>
          <cell r="L67">
            <v>2</v>
          </cell>
          <cell r="M67">
            <v>4</v>
          </cell>
          <cell r="N67">
            <v>0</v>
          </cell>
          <cell r="O67">
            <v>5</v>
          </cell>
          <cell r="Q67">
            <v>0</v>
          </cell>
          <cell r="R67">
            <v>0</v>
          </cell>
          <cell r="S67">
            <v>4</v>
          </cell>
          <cell r="T67">
            <v>5</v>
          </cell>
          <cell r="U67">
            <v>3</v>
          </cell>
          <cell r="V67">
            <v>3</v>
          </cell>
          <cell r="W67">
            <v>0</v>
          </cell>
          <cell r="X67">
            <v>5</v>
          </cell>
          <cell r="Y67">
            <v>3</v>
          </cell>
          <cell r="Z67">
            <v>0</v>
          </cell>
          <cell r="AA67">
            <v>0</v>
          </cell>
          <cell r="AB67">
            <v>0</v>
          </cell>
          <cell r="AC67">
            <v>0</v>
          </cell>
        </row>
      </sheetData>
      <sheetData sheetId="5">
        <row r="43">
          <cell r="F43" t="str">
            <v>0</v>
          </cell>
          <cell r="G43" t="str">
            <v>0</v>
          </cell>
          <cell r="J43" t="str">
            <v>0</v>
          </cell>
          <cell r="K43" t="str">
            <v>0</v>
          </cell>
          <cell r="L43" t="str">
            <v>0</v>
          </cell>
          <cell r="N43" t="str">
            <v>0</v>
          </cell>
          <cell r="O43" t="str">
            <v>0</v>
          </cell>
          <cell r="P43" t="str">
            <v>0</v>
          </cell>
          <cell r="Q43" t="str">
            <v>0</v>
          </cell>
          <cell r="R43" t="str">
            <v>0</v>
          </cell>
          <cell r="S43" t="str">
            <v>0</v>
          </cell>
          <cell r="T43" t="str">
            <v>0</v>
          </cell>
          <cell r="X43" t="str">
            <v>WAHR</v>
          </cell>
          <cell r="AB43" t="str">
            <v>WAHR</v>
          </cell>
        </row>
        <row r="44">
          <cell r="F44" t="str">
            <v>0</v>
          </cell>
          <cell r="G44" t="str">
            <v>0</v>
          </cell>
          <cell r="I44" t="str">
            <v>WAHR</v>
          </cell>
          <cell r="J44" t="str">
            <v>0</v>
          </cell>
          <cell r="K44" t="str">
            <v>0</v>
          </cell>
          <cell r="M44" t="str">
            <v>WAHR</v>
          </cell>
          <cell r="O44" t="str">
            <v>0</v>
          </cell>
          <cell r="Q44" t="str">
            <v>0</v>
          </cell>
          <cell r="R44" t="str">
            <v>0</v>
          </cell>
          <cell r="S44" t="str">
            <v>0</v>
          </cell>
          <cell r="T44" t="str">
            <v>0</v>
          </cell>
          <cell r="U44" t="str">
            <v>WAHR</v>
          </cell>
          <cell r="V44" t="str">
            <v>WAHR</v>
          </cell>
          <cell r="Z44" t="str">
            <v>WAHR</v>
          </cell>
          <cell r="AA44" t="str">
            <v>WAHR</v>
          </cell>
          <cell r="AB44" t="str">
            <v>WAHR</v>
          </cell>
          <cell r="AC44" t="str">
            <v>WAHR</v>
          </cell>
        </row>
        <row r="45">
          <cell r="F45" t="str">
            <v>0</v>
          </cell>
          <cell r="J45" t="str">
            <v>0</v>
          </cell>
          <cell r="K45" t="str">
            <v>0</v>
          </cell>
          <cell r="L45" t="str">
            <v>0</v>
          </cell>
          <cell r="N45" t="str">
            <v>0</v>
          </cell>
          <cell r="O45" t="str">
            <v>0</v>
          </cell>
          <cell r="P45" t="str">
            <v>0</v>
          </cell>
          <cell r="Q45" t="str">
            <v>0</v>
          </cell>
          <cell r="R45" t="str">
            <v>0</v>
          </cell>
          <cell r="S45" t="str">
            <v>0</v>
          </cell>
          <cell r="T45" t="str">
            <v>0</v>
          </cell>
          <cell r="U45" t="str">
            <v>0</v>
          </cell>
          <cell r="V45" t="str">
            <v>WAHR</v>
          </cell>
          <cell r="W45" t="str">
            <v>0</v>
          </cell>
          <cell r="X45" t="str">
            <v>0</v>
          </cell>
          <cell r="Z45" t="str">
            <v>0</v>
          </cell>
          <cell r="AA45" t="str">
            <v>0</v>
          </cell>
          <cell r="AB45" t="str">
            <v>WAHR</v>
          </cell>
          <cell r="AC45" t="str">
            <v>0</v>
          </cell>
          <cell r="AD45" t="str">
            <v>0</v>
          </cell>
        </row>
        <row r="46">
          <cell r="F46" t="str">
            <v>0</v>
          </cell>
          <cell r="L46" t="str">
            <v>0</v>
          </cell>
          <cell r="N46" t="str">
            <v>0</v>
          </cell>
          <cell r="O46" t="str">
            <v>0</v>
          </cell>
          <cell r="P46" t="str">
            <v>0</v>
          </cell>
          <cell r="Q46" t="str">
            <v>0</v>
          </cell>
          <cell r="R46" t="str">
            <v>0</v>
          </cell>
          <cell r="S46" t="str">
            <v>0</v>
          </cell>
          <cell r="T46" t="str">
            <v>0</v>
          </cell>
          <cell r="U46" t="str">
            <v>0</v>
          </cell>
          <cell r="V46" t="str">
            <v>WAHR</v>
          </cell>
          <cell r="W46" t="str">
            <v>0</v>
          </cell>
          <cell r="X46" t="str">
            <v>0</v>
          </cell>
          <cell r="Y46" t="str">
            <v>0</v>
          </cell>
          <cell r="Z46" t="str">
            <v>0</v>
          </cell>
          <cell r="AA46" t="str">
            <v>0</v>
          </cell>
          <cell r="AB46" t="str">
            <v>WAHR</v>
          </cell>
          <cell r="AC46" t="str">
            <v>0</v>
          </cell>
          <cell r="AD46" t="str">
            <v>0</v>
          </cell>
        </row>
        <row r="47">
          <cell r="F47" t="str">
            <v>0</v>
          </cell>
          <cell r="G47" t="str">
            <v>0</v>
          </cell>
          <cell r="I47" t="str">
            <v>WAHR</v>
          </cell>
          <cell r="J47" t="str">
            <v>0</v>
          </cell>
          <cell r="L47" t="str">
            <v>0</v>
          </cell>
          <cell r="N47" t="str">
            <v>0</v>
          </cell>
          <cell r="O47" t="str">
            <v>0</v>
          </cell>
          <cell r="P47" t="str">
            <v>0</v>
          </cell>
          <cell r="Q47" t="str">
            <v>0</v>
          </cell>
          <cell r="R47" t="str">
            <v>0</v>
          </cell>
          <cell r="S47" t="str">
            <v>0</v>
          </cell>
          <cell r="T47" t="str">
            <v>0</v>
          </cell>
          <cell r="Y47" t="str">
            <v>WAHR</v>
          </cell>
          <cell r="Z47" t="str">
            <v>WAHR</v>
          </cell>
          <cell r="AA47" t="str">
            <v>WAHR</v>
          </cell>
          <cell r="AC47" t="str">
            <v>WAHR</v>
          </cell>
        </row>
        <row r="48">
          <cell r="E48" t="str">
            <v>0</v>
          </cell>
          <cell r="F48" t="str">
            <v>0</v>
          </cell>
          <cell r="G48" t="str">
            <v>0</v>
          </cell>
          <cell r="H48" t="str">
            <v>0</v>
          </cell>
          <cell r="I48" t="str">
            <v>0</v>
          </cell>
          <cell r="J48" t="str">
            <v>0</v>
          </cell>
          <cell r="K48" t="str">
            <v>0</v>
          </cell>
          <cell r="L48" t="str">
            <v>0</v>
          </cell>
          <cell r="M48" t="str">
            <v>0</v>
          </cell>
          <cell r="N48" t="str">
            <v>0</v>
          </cell>
          <cell r="O48" t="str">
            <v>0</v>
          </cell>
          <cell r="P48" t="str">
            <v>0</v>
          </cell>
          <cell r="Q48" t="str">
            <v>0</v>
          </cell>
          <cell r="R48" t="str">
            <v>0</v>
          </cell>
          <cell r="S48" t="str">
            <v>0</v>
          </cell>
          <cell r="T48" t="str">
            <v>0</v>
          </cell>
          <cell r="U48" t="str">
            <v>0</v>
          </cell>
          <cell r="V48" t="str">
            <v>0</v>
          </cell>
          <cell r="W48" t="str">
            <v>0</v>
          </cell>
          <cell r="Y48" t="str">
            <v>0</v>
          </cell>
          <cell r="Z48" t="str">
            <v>0</v>
          </cell>
          <cell r="AA48" t="str">
            <v>0</v>
          </cell>
          <cell r="AB48" t="str">
            <v>0</v>
          </cell>
          <cell r="AC48" t="str">
            <v>0</v>
          </cell>
          <cell r="AD48" t="str">
            <v>0</v>
          </cell>
        </row>
        <row r="49">
          <cell r="E49" t="str">
            <v>0</v>
          </cell>
          <cell r="F49" t="str">
            <v>0</v>
          </cell>
          <cell r="G49" t="str">
            <v>0</v>
          </cell>
          <cell r="I49" t="str">
            <v>0</v>
          </cell>
          <cell r="K49" t="str">
            <v>0</v>
          </cell>
          <cell r="L49" t="str">
            <v>0</v>
          </cell>
          <cell r="M49" t="str">
            <v>0</v>
          </cell>
          <cell r="N49" t="str">
            <v>0</v>
          </cell>
          <cell r="O49" t="str">
            <v>0</v>
          </cell>
          <cell r="P49" t="str">
            <v>0</v>
          </cell>
          <cell r="Q49" t="str">
            <v>0</v>
          </cell>
          <cell r="R49" t="str">
            <v>0</v>
          </cell>
          <cell r="S49" t="str">
            <v>0</v>
          </cell>
          <cell r="T49" t="str">
            <v>0</v>
          </cell>
          <cell r="V49" t="str">
            <v>0</v>
          </cell>
          <cell r="W49" t="str">
            <v>0</v>
          </cell>
          <cell r="Y49" t="str">
            <v>0</v>
          </cell>
          <cell r="Z49" t="str">
            <v>0</v>
          </cell>
          <cell r="AA49" t="str">
            <v>0</v>
          </cell>
          <cell r="AD49" t="str">
            <v>0</v>
          </cell>
        </row>
        <row r="50">
          <cell r="E50" t="str">
            <v>0</v>
          </cell>
          <cell r="F50" t="str">
            <v>0</v>
          </cell>
          <cell r="J50" t="str">
            <v>0</v>
          </cell>
          <cell r="L50" t="str">
            <v>0</v>
          </cell>
          <cell r="M50" t="str">
            <v>0</v>
          </cell>
          <cell r="N50" t="str">
            <v>0</v>
          </cell>
          <cell r="O50" t="str">
            <v>0</v>
          </cell>
          <cell r="P50" t="str">
            <v>0</v>
          </cell>
          <cell r="Q50" t="str">
            <v>0</v>
          </cell>
          <cell r="R50" t="str">
            <v>0</v>
          </cell>
          <cell r="S50" t="str">
            <v>0</v>
          </cell>
          <cell r="T50" t="str">
            <v>0</v>
          </cell>
          <cell r="U50" t="str">
            <v>0</v>
          </cell>
          <cell r="V50" t="str">
            <v>WAHR</v>
          </cell>
          <cell r="W50" t="str">
            <v>0</v>
          </cell>
          <cell r="X50" t="str">
            <v>0</v>
          </cell>
          <cell r="Y50" t="str">
            <v>0</v>
          </cell>
          <cell r="Z50" t="str">
            <v>0</v>
          </cell>
          <cell r="AA50" t="str">
            <v>0</v>
          </cell>
          <cell r="AB50" t="str">
            <v>0</v>
          </cell>
          <cell r="AC50" t="str">
            <v>0</v>
          </cell>
          <cell r="AD50" t="str">
            <v>0</v>
          </cell>
        </row>
        <row r="51">
          <cell r="E51" t="str">
            <v>0</v>
          </cell>
          <cell r="F51" t="str">
            <v>0</v>
          </cell>
          <cell r="H51" t="str">
            <v>0</v>
          </cell>
          <cell r="J51" t="str">
            <v>0</v>
          </cell>
          <cell r="K51" t="str">
            <v>0</v>
          </cell>
          <cell r="L51" t="str">
            <v>0</v>
          </cell>
          <cell r="N51" t="str">
            <v>0</v>
          </cell>
          <cell r="O51" t="str">
            <v>0</v>
          </cell>
          <cell r="P51" t="str">
            <v>0</v>
          </cell>
          <cell r="Q51" t="str">
            <v>0</v>
          </cell>
          <cell r="R51" t="str">
            <v>0</v>
          </cell>
          <cell r="S51" t="str">
            <v>0</v>
          </cell>
          <cell r="T51" t="str">
            <v>0</v>
          </cell>
          <cell r="U51" t="str">
            <v>0</v>
          </cell>
          <cell r="W51" t="str">
            <v>0</v>
          </cell>
          <cell r="X51" t="str">
            <v>0</v>
          </cell>
          <cell r="Y51" t="str">
            <v>0</v>
          </cell>
          <cell r="Z51" t="str">
            <v>0</v>
          </cell>
          <cell r="AA51" t="str">
            <v>0</v>
          </cell>
          <cell r="AD51" t="str">
            <v>0</v>
          </cell>
        </row>
        <row r="52">
          <cell r="E52" t="str">
            <v>0</v>
          </cell>
          <cell r="F52" t="str">
            <v>0</v>
          </cell>
          <cell r="G52" t="str">
            <v>0</v>
          </cell>
          <cell r="L52" t="str">
            <v>0</v>
          </cell>
          <cell r="N52" t="str">
            <v>0</v>
          </cell>
          <cell r="O52" t="str">
            <v>0</v>
          </cell>
          <cell r="P52" t="str">
            <v>0</v>
          </cell>
          <cell r="Q52" t="str">
            <v>0</v>
          </cell>
          <cell r="R52" t="str">
            <v>0</v>
          </cell>
          <cell r="U52" t="str">
            <v>0</v>
          </cell>
          <cell r="V52" t="str">
            <v>WAHR</v>
          </cell>
          <cell r="W52" t="str">
            <v>0</v>
          </cell>
          <cell r="X52" t="str">
            <v>0</v>
          </cell>
          <cell r="Y52" t="str">
            <v>0</v>
          </cell>
          <cell r="Z52" t="str">
            <v>0</v>
          </cell>
          <cell r="AA52" t="str">
            <v>0</v>
          </cell>
          <cell r="AB52" t="str">
            <v>WAHR</v>
          </cell>
          <cell r="AD52" t="str">
            <v>0</v>
          </cell>
        </row>
        <row r="53">
          <cell r="E53" t="str">
            <v>0</v>
          </cell>
          <cell r="F53" t="str">
            <v>0</v>
          </cell>
          <cell r="H53" t="str">
            <v>0</v>
          </cell>
          <cell r="L53" t="str">
            <v>0</v>
          </cell>
          <cell r="N53" t="str">
            <v>0</v>
          </cell>
          <cell r="P53" t="str">
            <v>0</v>
          </cell>
          <cell r="Q53" t="str">
            <v>0</v>
          </cell>
          <cell r="R53" t="str">
            <v>0</v>
          </cell>
          <cell r="S53" t="str">
            <v>0</v>
          </cell>
          <cell r="U53" t="str">
            <v>0</v>
          </cell>
          <cell r="W53" t="str">
            <v>0</v>
          </cell>
          <cell r="X53" t="str">
            <v>0</v>
          </cell>
          <cell r="Y53" t="str">
            <v>0</v>
          </cell>
          <cell r="Z53" t="str">
            <v>0</v>
          </cell>
          <cell r="AC53" t="str">
            <v>0</v>
          </cell>
          <cell r="AD53" t="str">
            <v>0</v>
          </cell>
        </row>
        <row r="54">
          <cell r="G54" t="str">
            <v>0</v>
          </cell>
          <cell r="H54" t="str">
            <v>0</v>
          </cell>
          <cell r="I54" t="str">
            <v>0</v>
          </cell>
          <cell r="J54" t="str">
            <v>0</v>
          </cell>
          <cell r="K54" t="str">
            <v>0</v>
          </cell>
          <cell r="N54" t="str">
            <v>0</v>
          </cell>
          <cell r="O54" t="str">
            <v>0</v>
          </cell>
          <cell r="P54" t="str">
            <v>0</v>
          </cell>
          <cell r="Q54" t="str">
            <v>0</v>
          </cell>
          <cell r="R54" t="str">
            <v>0</v>
          </cell>
          <cell r="T54" t="str">
            <v>0</v>
          </cell>
          <cell r="U54" t="str">
            <v>WAHR</v>
          </cell>
          <cell r="V54" t="str">
            <v>0</v>
          </cell>
          <cell r="W54" t="str">
            <v>0</v>
          </cell>
          <cell r="X54" t="str">
            <v>0</v>
          </cell>
          <cell r="Y54" t="str">
            <v>0</v>
          </cell>
          <cell r="Z54" t="str">
            <v>0</v>
          </cell>
          <cell r="AA54" t="str">
            <v>0</v>
          </cell>
          <cell r="AB54" t="str">
            <v>0</v>
          </cell>
          <cell r="AC54" t="str">
            <v>0</v>
          </cell>
          <cell r="AD54" t="str">
            <v>0</v>
          </cell>
        </row>
        <row r="55">
          <cell r="E55" t="str">
            <v>0</v>
          </cell>
          <cell r="G55" t="str">
            <v>0</v>
          </cell>
          <cell r="H55" t="str">
            <v>0</v>
          </cell>
          <cell r="I55" t="str">
            <v>0</v>
          </cell>
          <cell r="J55" t="str">
            <v>0</v>
          </cell>
          <cell r="K55" t="str">
            <v>0</v>
          </cell>
          <cell r="O55" t="str">
            <v>0</v>
          </cell>
          <cell r="P55" t="str">
            <v>0</v>
          </cell>
          <cell r="Q55" t="str">
            <v>0</v>
          </cell>
          <cell r="R55" t="str">
            <v>0</v>
          </cell>
          <cell r="S55" t="str">
            <v>0</v>
          </cell>
          <cell r="T55" t="str">
            <v>0</v>
          </cell>
          <cell r="U55" t="str">
            <v>0</v>
          </cell>
          <cell r="V55" t="str">
            <v>0</v>
          </cell>
          <cell r="W55" t="str">
            <v>0</v>
          </cell>
          <cell r="X55" t="str">
            <v>0</v>
          </cell>
          <cell r="Y55" t="str">
            <v>0</v>
          </cell>
          <cell r="Z55" t="str">
            <v>0</v>
          </cell>
          <cell r="AA55" t="str">
            <v>0</v>
          </cell>
          <cell r="AB55" t="str">
            <v>0</v>
          </cell>
          <cell r="AC55" t="str">
            <v>0</v>
          </cell>
          <cell r="AD55" t="str">
            <v>0</v>
          </cell>
        </row>
        <row r="56">
          <cell r="E56" t="str">
            <v>0</v>
          </cell>
          <cell r="F56" t="str">
            <v>0</v>
          </cell>
          <cell r="H56" t="str">
            <v>0</v>
          </cell>
          <cell r="I56" t="str">
            <v>0</v>
          </cell>
          <cell r="J56" t="str">
            <v>0</v>
          </cell>
          <cell r="K56" t="str">
            <v>0</v>
          </cell>
          <cell r="O56" t="str">
            <v>0</v>
          </cell>
          <cell r="P56" t="str">
            <v>0</v>
          </cell>
          <cell r="Q56" t="str">
            <v>0</v>
          </cell>
          <cell r="R56" t="str">
            <v>0</v>
          </cell>
          <cell r="S56" t="str">
            <v>0</v>
          </cell>
          <cell r="T56" t="str">
            <v>0</v>
          </cell>
          <cell r="U56" t="str">
            <v>0</v>
          </cell>
          <cell r="V56" t="str">
            <v>0</v>
          </cell>
          <cell r="W56" t="str">
            <v>0</v>
          </cell>
          <cell r="X56" t="str">
            <v>0</v>
          </cell>
          <cell r="Y56" t="str">
            <v>0</v>
          </cell>
          <cell r="Z56" t="str">
            <v>0</v>
          </cell>
          <cell r="AA56" t="str">
            <v>0</v>
          </cell>
          <cell r="AB56" t="str">
            <v>0</v>
          </cell>
          <cell r="AD56" t="str">
            <v>0</v>
          </cell>
        </row>
        <row r="57">
          <cell r="E57" t="str">
            <v>0</v>
          </cell>
          <cell r="F57" t="str">
            <v>0</v>
          </cell>
          <cell r="G57" t="str">
            <v>0</v>
          </cell>
          <cell r="H57" t="str">
            <v>0</v>
          </cell>
          <cell r="J57" t="str">
            <v>0</v>
          </cell>
          <cell r="K57" t="str">
            <v>0</v>
          </cell>
          <cell r="M57" t="str">
            <v>0</v>
          </cell>
          <cell r="N57" t="str">
            <v>0</v>
          </cell>
          <cell r="O57" t="str">
            <v>0</v>
          </cell>
          <cell r="P57" t="str">
            <v>0</v>
          </cell>
          <cell r="Q57" t="str">
            <v>0</v>
          </cell>
          <cell r="R57" t="str">
            <v>0</v>
          </cell>
          <cell r="S57" t="str">
            <v>0</v>
          </cell>
          <cell r="T57" t="str">
            <v>0</v>
          </cell>
          <cell r="U57" t="str">
            <v>0</v>
          </cell>
          <cell r="V57" t="str">
            <v>0</v>
          </cell>
          <cell r="W57" t="str">
            <v>0</v>
          </cell>
          <cell r="X57" t="str">
            <v>0</v>
          </cell>
          <cell r="Y57" t="str">
            <v>0</v>
          </cell>
          <cell r="Z57" t="str">
            <v>0</v>
          </cell>
          <cell r="AA57" t="str">
            <v>0</v>
          </cell>
          <cell r="AB57" t="str">
            <v>0</v>
          </cell>
          <cell r="AC57" t="str">
            <v>0</v>
          </cell>
          <cell r="AD57" t="str">
            <v>0</v>
          </cell>
        </row>
        <row r="58">
          <cell r="E58" t="str">
            <v>0</v>
          </cell>
          <cell r="F58" t="str">
            <v>0</v>
          </cell>
          <cell r="G58" t="str">
            <v>0</v>
          </cell>
          <cell r="H58" t="str">
            <v>0</v>
          </cell>
          <cell r="I58" t="str">
            <v>0</v>
          </cell>
          <cell r="J58" t="str">
            <v>0</v>
          </cell>
          <cell r="K58" t="str">
            <v>0</v>
          </cell>
          <cell r="M58" t="str">
            <v>0</v>
          </cell>
          <cell r="N58" t="str">
            <v>0</v>
          </cell>
          <cell r="O58" t="str">
            <v>0</v>
          </cell>
          <cell r="P58" t="str">
            <v>0</v>
          </cell>
          <cell r="Q58" t="str">
            <v>0</v>
          </cell>
          <cell r="R58" t="str">
            <v>0</v>
          </cell>
          <cell r="S58" t="str">
            <v>0</v>
          </cell>
          <cell r="T58" t="str">
            <v>0</v>
          </cell>
          <cell r="U58" t="str">
            <v>0</v>
          </cell>
          <cell r="V58" t="str">
            <v>0</v>
          </cell>
          <cell r="W58" t="str">
            <v>0</v>
          </cell>
          <cell r="X58" t="str">
            <v>0</v>
          </cell>
          <cell r="Y58" t="str">
            <v>0</v>
          </cell>
          <cell r="Z58" t="str">
            <v>0</v>
          </cell>
          <cell r="AA58" t="str">
            <v>0</v>
          </cell>
          <cell r="AB58" t="str">
            <v>0</v>
          </cell>
          <cell r="AC58" t="str">
            <v>0</v>
          </cell>
          <cell r="AD58" t="str">
            <v>0</v>
          </cell>
        </row>
        <row r="59">
          <cell r="E59" t="str">
            <v>0</v>
          </cell>
          <cell r="G59" t="str">
            <v>0</v>
          </cell>
          <cell r="H59" t="str">
            <v>0</v>
          </cell>
          <cell r="K59" t="str">
            <v>0</v>
          </cell>
          <cell r="L59" t="str">
            <v>0</v>
          </cell>
          <cell r="N59" t="str">
            <v>0</v>
          </cell>
          <cell r="O59" t="str">
            <v>0</v>
          </cell>
          <cell r="P59" t="str">
            <v>0</v>
          </cell>
          <cell r="Q59" t="str">
            <v>0</v>
          </cell>
          <cell r="R59" t="str">
            <v>0</v>
          </cell>
          <cell r="S59" t="str">
            <v>0</v>
          </cell>
          <cell r="U59" t="str">
            <v>0</v>
          </cell>
          <cell r="V59" t="str">
            <v>0</v>
          </cell>
          <cell r="W59" t="str">
            <v>0</v>
          </cell>
          <cell r="X59" t="str">
            <v>0</v>
          </cell>
          <cell r="Y59" t="str">
            <v>0</v>
          </cell>
          <cell r="Z59" t="str">
            <v>0</v>
          </cell>
          <cell r="AA59" t="str">
            <v>0</v>
          </cell>
          <cell r="AB59" t="str">
            <v>0</v>
          </cell>
          <cell r="AD59" t="str">
            <v>0</v>
          </cell>
        </row>
        <row r="60">
          <cell r="E60" t="str">
            <v>0</v>
          </cell>
          <cell r="G60" t="str">
            <v>0</v>
          </cell>
          <cell r="H60" t="str">
            <v>0</v>
          </cell>
          <cell r="L60" t="str">
            <v>0</v>
          </cell>
          <cell r="N60" t="str">
            <v>0</v>
          </cell>
          <cell r="P60" t="str">
            <v>0</v>
          </cell>
          <cell r="Q60" t="str">
            <v>0</v>
          </cell>
          <cell r="R60" t="str">
            <v>0</v>
          </cell>
          <cell r="S60" t="str">
            <v>0</v>
          </cell>
          <cell r="U60" t="str">
            <v>WAHR</v>
          </cell>
          <cell r="W60" t="str">
            <v>0</v>
          </cell>
          <cell r="X60" t="str">
            <v>0</v>
          </cell>
          <cell r="Z60" t="str">
            <v>0</v>
          </cell>
          <cell r="AA60" t="str">
            <v>0</v>
          </cell>
          <cell r="AD60" t="str">
            <v>0</v>
          </cell>
        </row>
        <row r="61">
          <cell r="F61" t="str">
            <v>0</v>
          </cell>
          <cell r="G61" t="str">
            <v>WAHR</v>
          </cell>
          <cell r="H61" t="str">
            <v>0</v>
          </cell>
          <cell r="K61" t="str">
            <v>0</v>
          </cell>
          <cell r="L61" t="str">
            <v>0</v>
          </cell>
          <cell r="N61" t="str">
            <v>0</v>
          </cell>
          <cell r="O61" t="str">
            <v>0</v>
          </cell>
          <cell r="P61" t="str">
            <v>0</v>
          </cell>
          <cell r="Q61" t="str">
            <v>0</v>
          </cell>
          <cell r="R61" t="str">
            <v>0</v>
          </cell>
          <cell r="S61" t="str">
            <v>0</v>
          </cell>
          <cell r="T61" t="str">
            <v>0</v>
          </cell>
          <cell r="W61" t="str">
            <v>0</v>
          </cell>
          <cell r="X61" t="str">
            <v>0</v>
          </cell>
          <cell r="Y61" t="str">
            <v>0</v>
          </cell>
          <cell r="Z61" t="str">
            <v>0</v>
          </cell>
          <cell r="AA61" t="str">
            <v>0</v>
          </cell>
          <cell r="AD61" t="str">
            <v>0</v>
          </cell>
        </row>
        <row r="62">
          <cell r="F62" t="str">
            <v>0</v>
          </cell>
          <cell r="H62" t="str">
            <v>0</v>
          </cell>
          <cell r="L62" t="str">
            <v>0</v>
          </cell>
          <cell r="N62" t="str">
            <v>0</v>
          </cell>
          <cell r="O62" t="str">
            <v>0</v>
          </cell>
          <cell r="P62" t="str">
            <v>0</v>
          </cell>
          <cell r="Q62" t="str">
            <v>0</v>
          </cell>
          <cell r="R62" t="str">
            <v>0</v>
          </cell>
          <cell r="T62" t="str">
            <v>0</v>
          </cell>
          <cell r="U62" t="str">
            <v>0</v>
          </cell>
          <cell r="V62" t="str">
            <v>0</v>
          </cell>
          <cell r="W62" t="str">
            <v>0</v>
          </cell>
          <cell r="X62" t="str">
            <v>0</v>
          </cell>
          <cell r="Y62" t="str">
            <v>0</v>
          </cell>
          <cell r="Z62" t="str">
            <v>0</v>
          </cell>
          <cell r="AA62" t="str">
            <v>0</v>
          </cell>
          <cell r="AB62" t="str">
            <v>0</v>
          </cell>
          <cell r="AC62" t="str">
            <v>0</v>
          </cell>
          <cell r="AD62" t="str">
            <v>0</v>
          </cell>
        </row>
        <row r="63">
          <cell r="E63" t="str">
            <v>0</v>
          </cell>
          <cell r="F63" t="str">
            <v>0</v>
          </cell>
          <cell r="G63" t="str">
            <v>0</v>
          </cell>
          <cell r="H63" t="str">
            <v>0</v>
          </cell>
          <cell r="I63" t="str">
            <v>0</v>
          </cell>
          <cell r="J63" t="str">
            <v>0</v>
          </cell>
          <cell r="K63" t="str">
            <v>0</v>
          </cell>
          <cell r="L63" t="str">
            <v>0</v>
          </cell>
          <cell r="M63" t="str">
            <v>0</v>
          </cell>
          <cell r="N63" t="str">
            <v>0</v>
          </cell>
          <cell r="O63" t="str">
            <v>0</v>
          </cell>
          <cell r="P63" t="str">
            <v>0</v>
          </cell>
          <cell r="Q63" t="str">
            <v>0</v>
          </cell>
          <cell r="R63" t="str">
            <v>0</v>
          </cell>
          <cell r="S63" t="str">
            <v>0</v>
          </cell>
          <cell r="T63" t="str">
            <v>0</v>
          </cell>
          <cell r="U63" t="str">
            <v>0</v>
          </cell>
          <cell r="V63" t="str">
            <v>0</v>
          </cell>
          <cell r="W63" t="str">
            <v>0</v>
          </cell>
          <cell r="X63" t="str">
            <v>0</v>
          </cell>
          <cell r="Y63" t="str">
            <v>0</v>
          </cell>
          <cell r="Z63" t="str">
            <v>0</v>
          </cell>
          <cell r="AA63" t="str">
            <v>0</v>
          </cell>
          <cell r="AB63" t="str">
            <v>0</v>
          </cell>
          <cell r="AC63" t="str">
            <v>0</v>
          </cell>
          <cell r="AD63" t="str">
            <v>0</v>
          </cell>
        </row>
        <row r="64">
          <cell r="E64" t="str">
            <v>0</v>
          </cell>
          <cell r="F64" t="str">
            <v>0</v>
          </cell>
          <cell r="G64" t="str">
            <v>0</v>
          </cell>
          <cell r="H64" t="str">
            <v>0</v>
          </cell>
          <cell r="I64" t="str">
            <v>0</v>
          </cell>
          <cell r="J64" t="str">
            <v>0</v>
          </cell>
          <cell r="K64" t="str">
            <v>0</v>
          </cell>
          <cell r="L64" t="str">
            <v>0</v>
          </cell>
          <cell r="O64" t="str">
            <v>0</v>
          </cell>
          <cell r="P64" t="str">
            <v>0</v>
          </cell>
          <cell r="Q64" t="str">
            <v>0</v>
          </cell>
          <cell r="R64" t="str">
            <v>0</v>
          </cell>
          <cell r="S64" t="str">
            <v>0</v>
          </cell>
          <cell r="T64" t="str">
            <v>0</v>
          </cell>
          <cell r="U64" t="str">
            <v>0</v>
          </cell>
          <cell r="V64" t="str">
            <v>WAHR</v>
          </cell>
          <cell r="W64" t="str">
            <v>0</v>
          </cell>
          <cell r="X64" t="str">
            <v>0</v>
          </cell>
          <cell r="Y64" t="str">
            <v>0</v>
          </cell>
          <cell r="Z64" t="str">
            <v>0</v>
          </cell>
          <cell r="AA64" t="str">
            <v>0</v>
          </cell>
          <cell r="AB64" t="str">
            <v>0</v>
          </cell>
          <cell r="AC64" t="str">
            <v>0</v>
          </cell>
          <cell r="AD64" t="str">
            <v>0</v>
          </cell>
        </row>
        <row r="65">
          <cell r="E65" t="str">
            <v>0</v>
          </cell>
          <cell r="F65" t="str">
            <v>0</v>
          </cell>
          <cell r="G65" t="str">
            <v>0</v>
          </cell>
          <cell r="H65" t="str">
            <v>0</v>
          </cell>
          <cell r="J65" t="str">
            <v>0</v>
          </cell>
          <cell r="K65" t="str">
            <v>0</v>
          </cell>
          <cell r="L65" t="str">
            <v>0</v>
          </cell>
          <cell r="O65" t="str">
            <v>0</v>
          </cell>
          <cell r="P65" t="str">
            <v>0</v>
          </cell>
          <cell r="Q65" t="str">
            <v>0</v>
          </cell>
          <cell r="R65" t="str">
            <v>0</v>
          </cell>
          <cell r="S65" t="str">
            <v>0</v>
          </cell>
          <cell r="T65" t="str">
            <v>0</v>
          </cell>
          <cell r="U65" t="str">
            <v>0</v>
          </cell>
          <cell r="V65" t="str">
            <v>0</v>
          </cell>
          <cell r="W65" t="str">
            <v>0</v>
          </cell>
          <cell r="X65" t="str">
            <v>0</v>
          </cell>
          <cell r="Y65" t="str">
            <v>0</v>
          </cell>
          <cell r="Z65" t="str">
            <v>0</v>
          </cell>
          <cell r="AA65" t="str">
            <v>0</v>
          </cell>
          <cell r="AB65" t="str">
            <v>0</v>
          </cell>
          <cell r="AC65" t="str">
            <v>0</v>
          </cell>
          <cell r="AD65" t="str">
            <v>0</v>
          </cell>
        </row>
        <row r="66">
          <cell r="E66" t="str">
            <v>0</v>
          </cell>
          <cell r="F66" t="str">
            <v>0</v>
          </cell>
          <cell r="G66" t="str">
            <v>0</v>
          </cell>
          <cell r="H66" t="str">
            <v>0</v>
          </cell>
          <cell r="I66" t="str">
            <v>0</v>
          </cell>
          <cell r="K66" t="str">
            <v>0</v>
          </cell>
          <cell r="L66" t="str">
            <v>0</v>
          </cell>
          <cell r="N66" t="str">
            <v>0</v>
          </cell>
          <cell r="O66" t="str">
            <v>0</v>
          </cell>
          <cell r="P66" t="str">
            <v>0</v>
          </cell>
          <cell r="Q66" t="str">
            <v>0</v>
          </cell>
          <cell r="R66" t="str">
            <v>0</v>
          </cell>
          <cell r="S66" t="str">
            <v>0</v>
          </cell>
          <cell r="T66" t="str">
            <v>0</v>
          </cell>
          <cell r="U66" t="str">
            <v>0</v>
          </cell>
          <cell r="V66" t="str">
            <v>0</v>
          </cell>
          <cell r="W66" t="str">
            <v>0</v>
          </cell>
          <cell r="X66" t="str">
            <v>0</v>
          </cell>
          <cell r="Y66" t="str">
            <v>0</v>
          </cell>
          <cell r="Z66" t="str">
            <v>0</v>
          </cell>
          <cell r="AA66" t="str">
            <v>0</v>
          </cell>
          <cell r="AB66" t="str">
            <v>WAHR</v>
          </cell>
          <cell r="AC66" t="str">
            <v>0</v>
          </cell>
          <cell r="AD66" t="str">
            <v>0</v>
          </cell>
        </row>
        <row r="67">
          <cell r="E67" t="str">
            <v>0</v>
          </cell>
          <cell r="F67" t="str">
            <v>0</v>
          </cell>
          <cell r="G67" t="str">
            <v>0</v>
          </cell>
          <cell r="H67" t="str">
            <v>0</v>
          </cell>
          <cell r="I67" t="str">
            <v>0</v>
          </cell>
          <cell r="K67" t="str">
            <v>0</v>
          </cell>
          <cell r="L67" t="str">
            <v>0</v>
          </cell>
          <cell r="N67" t="str">
            <v>0</v>
          </cell>
          <cell r="O67" t="str">
            <v>0</v>
          </cell>
          <cell r="P67" t="str">
            <v>0</v>
          </cell>
          <cell r="Q67" t="str">
            <v>0</v>
          </cell>
          <cell r="R67" t="str">
            <v>0</v>
          </cell>
          <cell r="S67" t="str">
            <v>0</v>
          </cell>
          <cell r="T67" t="str">
            <v>0</v>
          </cell>
          <cell r="U67" t="str">
            <v>0</v>
          </cell>
          <cell r="V67" t="str">
            <v>0</v>
          </cell>
          <cell r="W67" t="str">
            <v>0</v>
          </cell>
          <cell r="X67" t="str">
            <v>0</v>
          </cell>
          <cell r="Y67" t="str">
            <v>0</v>
          </cell>
          <cell r="Z67" t="str">
            <v>0</v>
          </cell>
          <cell r="AA67" t="str">
            <v>0</v>
          </cell>
          <cell r="AB67" t="str">
            <v>0</v>
          </cell>
          <cell r="AC67" t="str">
            <v>0</v>
          </cell>
          <cell r="AD67" t="str">
            <v>0</v>
          </cell>
        </row>
        <row r="68">
          <cell r="E68" t="str">
            <v>0</v>
          </cell>
          <cell r="F68" t="str">
            <v>0</v>
          </cell>
          <cell r="H68" t="str">
            <v>0</v>
          </cell>
          <cell r="I68" t="str">
            <v>0</v>
          </cell>
          <cell r="K68" t="str">
            <v>0</v>
          </cell>
          <cell r="L68" t="str">
            <v>0</v>
          </cell>
          <cell r="N68" t="str">
            <v>0</v>
          </cell>
          <cell r="O68" t="str">
            <v>0</v>
          </cell>
          <cell r="P68" t="str">
            <v>0</v>
          </cell>
          <cell r="Q68" t="str">
            <v>0</v>
          </cell>
          <cell r="R68" t="str">
            <v>0</v>
          </cell>
          <cell r="S68" t="str">
            <v>0</v>
          </cell>
          <cell r="T68" t="str">
            <v>0</v>
          </cell>
          <cell r="U68" t="str">
            <v>0</v>
          </cell>
          <cell r="V68" t="str">
            <v>0</v>
          </cell>
          <cell r="W68" t="str">
            <v>0</v>
          </cell>
          <cell r="X68" t="str">
            <v>0</v>
          </cell>
          <cell r="Y68" t="str">
            <v>0</v>
          </cell>
          <cell r="Z68" t="str">
            <v>0</v>
          </cell>
          <cell r="AA68" t="str">
            <v>0</v>
          </cell>
          <cell r="AB68" t="str">
            <v>0</v>
          </cell>
          <cell r="AD68" t="str">
            <v>0</v>
          </cell>
        </row>
        <row r="69">
          <cell r="F69" t="str">
            <v>0</v>
          </cell>
          <cell r="G69" t="str">
            <v>0</v>
          </cell>
          <cell r="H69" t="str">
            <v>0</v>
          </cell>
          <cell r="I69" t="str">
            <v>WAHR</v>
          </cell>
          <cell r="J69" t="str">
            <v>0</v>
          </cell>
          <cell r="L69" t="str">
            <v>0</v>
          </cell>
          <cell r="M69" t="str">
            <v>WAHR</v>
          </cell>
          <cell r="N69" t="str">
            <v>0</v>
          </cell>
          <cell r="O69" t="str">
            <v>0</v>
          </cell>
          <cell r="P69" t="str">
            <v>0</v>
          </cell>
          <cell r="R69" t="str">
            <v>0</v>
          </cell>
          <cell r="S69" t="str">
            <v>0</v>
          </cell>
          <cell r="T69" t="str">
            <v>0</v>
          </cell>
          <cell r="U69" t="str">
            <v>0</v>
          </cell>
          <cell r="V69" t="str">
            <v>0</v>
          </cell>
          <cell r="W69" t="str">
            <v>0</v>
          </cell>
          <cell r="X69" t="str">
            <v>0</v>
          </cell>
          <cell r="Y69" t="str">
            <v>0</v>
          </cell>
          <cell r="AA69" t="str">
            <v>0</v>
          </cell>
          <cell r="AB69" t="str">
            <v>0</v>
          </cell>
          <cell r="AD69" t="str">
            <v>0</v>
          </cell>
        </row>
        <row r="70">
          <cell r="H70" t="str">
            <v>0</v>
          </cell>
          <cell r="K70" t="str">
            <v>0</v>
          </cell>
          <cell r="O70" t="str">
            <v>0</v>
          </cell>
          <cell r="Q70" t="str">
            <v>0</v>
          </cell>
          <cell r="R70" t="str">
            <v>0</v>
          </cell>
          <cell r="U70" t="str">
            <v>WAHR</v>
          </cell>
          <cell r="V70" t="str">
            <v>WAHR</v>
          </cell>
          <cell r="Y70" t="str">
            <v>WAHR</v>
          </cell>
          <cell r="Z70" t="str">
            <v>WAHR</v>
          </cell>
          <cell r="AA70" t="str">
            <v>WAHR</v>
          </cell>
          <cell r="AB70" t="str">
            <v>WAHR</v>
          </cell>
          <cell r="AD70" t="str">
            <v>WAHR</v>
          </cell>
        </row>
        <row r="71">
          <cell r="F71" t="str">
            <v>0</v>
          </cell>
          <cell r="G71" t="str">
            <v>0</v>
          </cell>
          <cell r="H71" t="str">
            <v>0</v>
          </cell>
          <cell r="J71" t="str">
            <v>WAHR</v>
          </cell>
          <cell r="K71" t="str">
            <v>0</v>
          </cell>
          <cell r="M71" t="str">
            <v>0</v>
          </cell>
          <cell r="N71" t="str">
            <v>0</v>
          </cell>
          <cell r="O71" t="str">
            <v>0</v>
          </cell>
          <cell r="Q71" t="str">
            <v>0</v>
          </cell>
          <cell r="R71" t="str">
            <v>0</v>
          </cell>
          <cell r="T71" t="str">
            <v>0</v>
          </cell>
          <cell r="U71" t="str">
            <v>WAHR</v>
          </cell>
          <cell r="V71" t="str">
            <v>WAHR</v>
          </cell>
          <cell r="W71" t="str">
            <v>0</v>
          </cell>
          <cell r="X71" t="str">
            <v>0</v>
          </cell>
          <cell r="Y71" t="str">
            <v>0</v>
          </cell>
          <cell r="Z71" t="str">
            <v>0</v>
          </cell>
          <cell r="AA71" t="str">
            <v>0</v>
          </cell>
          <cell r="AB71" t="str">
            <v>0</v>
          </cell>
          <cell r="AC71" t="str">
            <v>0</v>
          </cell>
          <cell r="AD71" t="str">
            <v>0</v>
          </cell>
        </row>
        <row r="72">
          <cell r="E72" t="str">
            <v>0</v>
          </cell>
          <cell r="F72" t="str">
            <v>0</v>
          </cell>
          <cell r="G72" t="str">
            <v>0</v>
          </cell>
          <cell r="I72" t="str">
            <v>WAHR</v>
          </cell>
          <cell r="M72" t="str">
            <v>0</v>
          </cell>
          <cell r="N72" t="str">
            <v>0</v>
          </cell>
          <cell r="O72" t="str">
            <v>0</v>
          </cell>
          <cell r="P72" t="str">
            <v>0</v>
          </cell>
          <cell r="R72" t="str">
            <v>0</v>
          </cell>
          <cell r="S72" t="str">
            <v>0</v>
          </cell>
          <cell r="U72" t="str">
            <v>0</v>
          </cell>
          <cell r="V72" t="str">
            <v>WAHR</v>
          </cell>
          <cell r="W72" t="str">
            <v>0</v>
          </cell>
          <cell r="X72" t="str">
            <v>0</v>
          </cell>
          <cell r="Y72" t="str">
            <v>0</v>
          </cell>
          <cell r="Z72" t="str">
            <v>0</v>
          </cell>
          <cell r="AA72" t="str">
            <v>0</v>
          </cell>
          <cell r="AB72" t="str">
            <v>0</v>
          </cell>
          <cell r="AC72" t="str">
            <v>0</v>
          </cell>
        </row>
        <row r="73">
          <cell r="G73" t="str">
            <v>0</v>
          </cell>
          <cell r="H73" t="str">
            <v>0</v>
          </cell>
          <cell r="L73" t="str">
            <v>0</v>
          </cell>
          <cell r="M73" t="str">
            <v>0</v>
          </cell>
          <cell r="N73" t="str">
            <v>0</v>
          </cell>
          <cell r="O73" t="str">
            <v>0</v>
          </cell>
          <cell r="Q73" t="str">
            <v>0</v>
          </cell>
          <cell r="R73" t="str">
            <v>0</v>
          </cell>
          <cell r="S73" t="str">
            <v>WAHR</v>
          </cell>
          <cell r="T73" t="str">
            <v>0</v>
          </cell>
          <cell r="U73" t="str">
            <v>WAHR</v>
          </cell>
          <cell r="V73" t="str">
            <v>0</v>
          </cell>
          <cell r="W73" t="str">
            <v>0</v>
          </cell>
          <cell r="X73" t="str">
            <v>0</v>
          </cell>
          <cell r="Y73" t="str">
            <v>0</v>
          </cell>
          <cell r="Z73" t="str">
            <v>0</v>
          </cell>
          <cell r="AA73" t="str">
            <v>0</v>
          </cell>
          <cell r="AB73" t="str">
            <v>0</v>
          </cell>
          <cell r="AC73" t="str">
            <v>0</v>
          </cell>
        </row>
      </sheetData>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427BD-2848-48F9-93E0-BD27C8FE3CD7}">
  <dimension ref="A1:AT154"/>
  <sheetViews>
    <sheetView tabSelected="1" topLeftCell="A2" zoomScale="90" zoomScaleNormal="90" workbookViewId="0">
      <selection activeCell="AJ6" sqref="AJ6"/>
    </sheetView>
  </sheetViews>
  <sheetFormatPr baseColWidth="10" defaultColWidth="11.42578125" defaultRowHeight="14.25" x14ac:dyDescent="0.2"/>
  <cols>
    <col min="1" max="1" width="11.42578125" style="38"/>
    <col min="2" max="2" width="7.140625" style="38" customWidth="1"/>
    <col min="3" max="3" width="38.7109375" style="38" customWidth="1"/>
    <col min="4" max="4" width="8.5703125" style="38" customWidth="1"/>
    <col min="5" max="30" width="5.7109375" style="38" customWidth="1"/>
    <col min="31" max="33" width="8.7109375" style="38" customWidth="1"/>
    <col min="34" max="34" width="11.42578125" style="38"/>
    <col min="35" max="35" width="27" style="38" customWidth="1"/>
    <col min="36" max="36" width="26.7109375" style="38" customWidth="1"/>
    <col min="37" max="37" width="21.140625" style="38" customWidth="1"/>
    <col min="38" max="38" width="34" style="38" customWidth="1"/>
    <col min="39" max="39" width="30.28515625" style="38" customWidth="1"/>
    <col min="40" max="40" width="9.85546875" style="38" customWidth="1"/>
    <col min="41" max="41" width="20.42578125" style="38" customWidth="1"/>
    <col min="42" max="42" width="48.140625" style="38" customWidth="1"/>
    <col min="43" max="43" width="21.28515625" style="38" customWidth="1"/>
    <col min="44" max="44" width="11.42578125" style="38"/>
    <col min="45" max="45" width="17.5703125" style="38" customWidth="1"/>
    <col min="46" max="16384" width="11.42578125" style="38"/>
  </cols>
  <sheetData>
    <row r="1" spans="1:41" ht="18" x14ac:dyDescent="0.25">
      <c r="C1" s="53" t="s">
        <v>237</v>
      </c>
    </row>
    <row r="2" spans="1:41" ht="18" x14ac:dyDescent="0.25">
      <c r="C2" s="53" t="s">
        <v>378</v>
      </c>
    </row>
    <row r="3" spans="1:41" ht="42.75" customHeight="1" x14ac:dyDescent="0.2">
      <c r="C3" s="181" t="s">
        <v>375</v>
      </c>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58"/>
      <c r="AF3" s="158"/>
      <c r="AG3" s="158"/>
    </row>
    <row r="5" spans="1:41" ht="15" x14ac:dyDescent="0.25">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5"/>
      <c r="AF5" s="5"/>
      <c r="AG5" s="5"/>
    </row>
    <row r="6" spans="1:41" ht="182.25" customHeight="1" x14ac:dyDescent="0.2">
      <c r="C6" s="39"/>
      <c r="D6" s="39"/>
      <c r="E6" s="12" t="s">
        <v>400</v>
      </c>
      <c r="F6" s="12" t="s">
        <v>63</v>
      </c>
      <c r="G6" s="12" t="s">
        <v>399</v>
      </c>
      <c r="H6" s="12" t="s">
        <v>65</v>
      </c>
      <c r="I6" s="12" t="s">
        <v>66</v>
      </c>
      <c r="J6" s="12" t="s">
        <v>67</v>
      </c>
      <c r="K6" s="12" t="s">
        <v>68</v>
      </c>
      <c r="L6" s="12" t="s">
        <v>69</v>
      </c>
      <c r="M6" s="12" t="s">
        <v>70</v>
      </c>
      <c r="N6" s="12" t="s">
        <v>71</v>
      </c>
      <c r="O6" s="12" t="s">
        <v>72</v>
      </c>
      <c r="P6" s="12" t="s">
        <v>73</v>
      </c>
      <c r="Q6" s="12" t="s">
        <v>74</v>
      </c>
      <c r="R6" s="12" t="s">
        <v>235</v>
      </c>
      <c r="S6" s="12" t="s">
        <v>76</v>
      </c>
      <c r="T6" s="12" t="s">
        <v>77</v>
      </c>
      <c r="U6" s="12" t="s">
        <v>78</v>
      </c>
      <c r="V6" s="12" t="s">
        <v>79</v>
      </c>
      <c r="W6" s="12" t="s">
        <v>80</v>
      </c>
      <c r="X6" s="12" t="s">
        <v>224</v>
      </c>
      <c r="Y6" s="12" t="s">
        <v>82</v>
      </c>
      <c r="Z6" s="12" t="s">
        <v>83</v>
      </c>
      <c r="AA6" s="12" t="s">
        <v>84</v>
      </c>
      <c r="AB6" s="12" t="s">
        <v>85</v>
      </c>
      <c r="AC6" s="12" t="s">
        <v>86</v>
      </c>
      <c r="AD6" s="12" t="s">
        <v>87</v>
      </c>
      <c r="AE6" s="5"/>
      <c r="AF6" s="5"/>
      <c r="AG6" s="5"/>
    </row>
    <row r="7" spans="1:41" ht="32.25" customHeight="1" x14ac:dyDescent="0.2">
      <c r="C7" s="40"/>
      <c r="D7" s="4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5"/>
      <c r="AF7" s="5"/>
      <c r="AG7" s="5"/>
      <c r="AI7" s="185" t="s">
        <v>167</v>
      </c>
      <c r="AJ7" s="185"/>
      <c r="AK7" s="185"/>
      <c r="AL7" s="185"/>
      <c r="AM7" s="185"/>
    </row>
    <row r="8" spans="1:41" ht="15.75" customHeight="1" x14ac:dyDescent="0.25">
      <c r="A8" s="186" t="s">
        <v>201</v>
      </c>
      <c r="B8" s="186" t="s">
        <v>89</v>
      </c>
      <c r="C8" s="11" t="s">
        <v>44</v>
      </c>
      <c r="D8" s="3" t="s">
        <v>26</v>
      </c>
      <c r="E8" s="160" t="s">
        <v>211</v>
      </c>
      <c r="F8" s="35" t="s">
        <v>212</v>
      </c>
      <c r="G8" s="35" t="s">
        <v>212</v>
      </c>
      <c r="H8" s="82" t="s">
        <v>211</v>
      </c>
      <c r="I8" s="82" t="s">
        <v>211</v>
      </c>
      <c r="J8" s="37" t="s">
        <v>211</v>
      </c>
      <c r="K8" s="37" t="s">
        <v>211</v>
      </c>
      <c r="L8" s="37" t="s">
        <v>211</v>
      </c>
      <c r="M8" s="37" t="s">
        <v>211</v>
      </c>
      <c r="N8" s="160" t="s">
        <v>211</v>
      </c>
      <c r="O8" s="35" t="s">
        <v>212</v>
      </c>
      <c r="P8" s="37" t="s">
        <v>211</v>
      </c>
      <c r="Q8" s="37" t="s">
        <v>211</v>
      </c>
      <c r="R8" s="37" t="s">
        <v>211</v>
      </c>
      <c r="S8" s="37" t="s">
        <v>211</v>
      </c>
      <c r="T8" s="37" t="s">
        <v>211</v>
      </c>
      <c r="U8" s="37" t="s">
        <v>211</v>
      </c>
      <c r="V8" s="37" t="s">
        <v>211</v>
      </c>
      <c r="W8" s="37" t="s">
        <v>211</v>
      </c>
      <c r="X8" s="37" t="s">
        <v>211</v>
      </c>
      <c r="Y8" s="37" t="s">
        <v>211</v>
      </c>
      <c r="Z8" s="160" t="s">
        <v>211</v>
      </c>
      <c r="AA8" s="37" t="s">
        <v>211</v>
      </c>
      <c r="AB8" s="37" t="s">
        <v>211</v>
      </c>
      <c r="AC8" s="37" t="s">
        <v>211</v>
      </c>
      <c r="AD8" s="37" t="s">
        <v>211</v>
      </c>
      <c r="AE8" s="6" t="s">
        <v>332</v>
      </c>
      <c r="AF8" s="5"/>
      <c r="AG8" s="6">
        <v>230</v>
      </c>
      <c r="AI8" s="185"/>
      <c r="AJ8" s="185"/>
      <c r="AK8" s="185"/>
      <c r="AL8" s="185"/>
      <c r="AM8" s="185"/>
    </row>
    <row r="9" spans="1:41" ht="15.75" customHeight="1" x14ac:dyDescent="0.25">
      <c r="A9" s="186"/>
      <c r="B9" s="186"/>
      <c r="C9" s="11" t="s">
        <v>45</v>
      </c>
      <c r="D9" s="3" t="s">
        <v>27</v>
      </c>
      <c r="E9" s="37" t="s">
        <v>211</v>
      </c>
      <c r="F9" s="37" t="s">
        <v>211</v>
      </c>
      <c r="G9" s="37" t="s">
        <v>211</v>
      </c>
      <c r="H9" s="82" t="s">
        <v>211</v>
      </c>
      <c r="I9" s="37" t="s">
        <v>211</v>
      </c>
      <c r="J9" s="37" t="s">
        <v>211</v>
      </c>
      <c r="K9" s="35" t="s">
        <v>212</v>
      </c>
      <c r="L9" s="37" t="s">
        <v>211</v>
      </c>
      <c r="M9" s="37" t="s">
        <v>211</v>
      </c>
      <c r="N9" s="37" t="s">
        <v>211</v>
      </c>
      <c r="O9" s="35" t="s">
        <v>212</v>
      </c>
      <c r="P9" s="37" t="s">
        <v>211</v>
      </c>
      <c r="Q9" s="37" t="s">
        <v>211</v>
      </c>
      <c r="R9" s="37" t="s">
        <v>211</v>
      </c>
      <c r="S9" s="35" t="s">
        <v>212</v>
      </c>
      <c r="T9" s="37" t="s">
        <v>211</v>
      </c>
      <c r="U9" s="35" t="s">
        <v>211</v>
      </c>
      <c r="V9" s="37" t="s">
        <v>211</v>
      </c>
      <c r="W9" s="35" t="s">
        <v>212</v>
      </c>
      <c r="X9" s="35" t="s">
        <v>211</v>
      </c>
      <c r="Y9" s="35" t="s">
        <v>212</v>
      </c>
      <c r="Z9" s="37" t="s">
        <v>211</v>
      </c>
      <c r="AA9" s="35" t="s">
        <v>212</v>
      </c>
      <c r="AB9" s="35" t="s">
        <v>211</v>
      </c>
      <c r="AC9" s="37" t="s">
        <v>211</v>
      </c>
      <c r="AD9" s="37" t="s">
        <v>211</v>
      </c>
      <c r="AE9" s="31" t="s">
        <v>333</v>
      </c>
      <c r="AF9" s="31"/>
      <c r="AG9" s="6">
        <f>468-AG10-AG11-AG12-AG8</f>
        <v>194</v>
      </c>
      <c r="AI9" s="189" t="s">
        <v>387</v>
      </c>
      <c r="AJ9" s="189"/>
      <c r="AK9" s="189"/>
      <c r="AL9" s="189"/>
      <c r="AM9" s="189"/>
    </row>
    <row r="10" spans="1:41" ht="15.75" customHeight="1" x14ac:dyDescent="0.25">
      <c r="A10" s="186"/>
      <c r="B10" s="186"/>
      <c r="C10" s="11" t="s">
        <v>46</v>
      </c>
      <c r="D10" s="3" t="s">
        <v>28</v>
      </c>
      <c r="E10" s="37" t="s">
        <v>211</v>
      </c>
      <c r="F10" s="37" t="s">
        <v>211</v>
      </c>
      <c r="G10" s="37" t="s">
        <v>211</v>
      </c>
      <c r="H10" s="37" t="s">
        <v>211</v>
      </c>
      <c r="I10" s="37" t="s">
        <v>211</v>
      </c>
      <c r="J10" s="160" t="s">
        <v>211</v>
      </c>
      <c r="K10" s="37" t="s">
        <v>211</v>
      </c>
      <c r="L10" s="37" t="s">
        <v>211</v>
      </c>
      <c r="M10" s="37" t="s">
        <v>211</v>
      </c>
      <c r="N10" s="37" t="s">
        <v>211</v>
      </c>
      <c r="O10" s="37" t="s">
        <v>211</v>
      </c>
      <c r="P10" s="37" t="s">
        <v>211</v>
      </c>
      <c r="Q10" s="82" t="s">
        <v>211</v>
      </c>
      <c r="R10" s="37" t="s">
        <v>211</v>
      </c>
      <c r="S10" s="37" t="s">
        <v>211</v>
      </c>
      <c r="T10" s="37" t="s">
        <v>211</v>
      </c>
      <c r="U10" s="37" t="s">
        <v>211</v>
      </c>
      <c r="V10" s="82" t="s">
        <v>211</v>
      </c>
      <c r="W10" s="37" t="s">
        <v>211</v>
      </c>
      <c r="X10" s="37" t="s">
        <v>211</v>
      </c>
      <c r="Y10" s="37" t="s">
        <v>211</v>
      </c>
      <c r="Z10" s="37" t="s">
        <v>211</v>
      </c>
      <c r="AA10" s="37" t="s">
        <v>211</v>
      </c>
      <c r="AB10" s="37" t="s">
        <v>211</v>
      </c>
      <c r="AC10" s="37" t="s">
        <v>211</v>
      </c>
      <c r="AD10" s="37" t="s">
        <v>211</v>
      </c>
      <c r="AE10" s="31" t="s">
        <v>328</v>
      </c>
      <c r="AF10" s="31"/>
      <c r="AG10" s="6">
        <v>0</v>
      </c>
      <c r="AI10" s="189"/>
      <c r="AJ10" s="189"/>
      <c r="AK10" s="189"/>
      <c r="AL10" s="189"/>
      <c r="AM10" s="189"/>
      <c r="AO10" s="38" t="s">
        <v>205</v>
      </c>
    </row>
    <row r="11" spans="1:41" ht="15.75" customHeight="1" x14ac:dyDescent="0.25">
      <c r="A11" s="186"/>
      <c r="B11" s="186"/>
      <c r="C11" s="11" t="s">
        <v>47</v>
      </c>
      <c r="D11" s="3" t="s">
        <v>29</v>
      </c>
      <c r="E11" s="37" t="s">
        <v>211</v>
      </c>
      <c r="F11" s="37" t="s">
        <v>211</v>
      </c>
      <c r="G11" s="160" t="s">
        <v>212</v>
      </c>
      <c r="H11" s="37" t="s">
        <v>211</v>
      </c>
      <c r="I11" s="37" t="s">
        <v>211</v>
      </c>
      <c r="J11" s="37" t="s">
        <v>211</v>
      </c>
      <c r="K11" s="35" t="s">
        <v>211</v>
      </c>
      <c r="L11" s="37" t="s">
        <v>211</v>
      </c>
      <c r="M11" s="161" t="s">
        <v>212</v>
      </c>
      <c r="N11" s="37" t="s">
        <v>211</v>
      </c>
      <c r="O11" s="35" t="s">
        <v>212</v>
      </c>
      <c r="P11" s="37" t="s">
        <v>211</v>
      </c>
      <c r="Q11" s="37" t="s">
        <v>211</v>
      </c>
      <c r="R11" s="37" t="s">
        <v>211</v>
      </c>
      <c r="S11" s="35" t="s">
        <v>211</v>
      </c>
      <c r="T11" s="37" t="s">
        <v>211</v>
      </c>
      <c r="U11" s="35" t="s">
        <v>211</v>
      </c>
      <c r="V11" s="37" t="s">
        <v>211</v>
      </c>
      <c r="W11" s="35" t="s">
        <v>211</v>
      </c>
      <c r="X11" s="35" t="s">
        <v>211</v>
      </c>
      <c r="Y11" s="37" t="s">
        <v>212</v>
      </c>
      <c r="Z11" s="35" t="s">
        <v>211</v>
      </c>
      <c r="AA11" s="35" t="s">
        <v>211</v>
      </c>
      <c r="AB11" s="82" t="s">
        <v>211</v>
      </c>
      <c r="AC11" s="37" t="s">
        <v>211</v>
      </c>
      <c r="AD11" s="37" t="s">
        <v>211</v>
      </c>
      <c r="AE11" s="31" t="s">
        <v>330</v>
      </c>
      <c r="AF11" s="31"/>
      <c r="AG11" s="6">
        <v>39</v>
      </c>
      <c r="AI11" s="189"/>
      <c r="AJ11" s="189"/>
      <c r="AK11" s="189"/>
      <c r="AL11" s="189"/>
      <c r="AM11" s="189"/>
    </row>
    <row r="12" spans="1:41" ht="15.75" customHeight="1" x14ac:dyDescent="0.25">
      <c r="A12" s="186"/>
      <c r="B12" s="186"/>
      <c r="C12" s="11" t="s">
        <v>48</v>
      </c>
      <c r="D12" s="3" t="s">
        <v>30</v>
      </c>
      <c r="E12" s="35" t="s">
        <v>212</v>
      </c>
      <c r="F12" s="35" t="s">
        <v>212</v>
      </c>
      <c r="G12" s="35" t="s">
        <v>211</v>
      </c>
      <c r="H12" s="84" t="s">
        <v>212</v>
      </c>
      <c r="I12" s="37" t="s">
        <v>211</v>
      </c>
      <c r="J12" s="37" t="s">
        <v>211</v>
      </c>
      <c r="K12" s="35" t="s">
        <v>211</v>
      </c>
      <c r="L12" s="37" t="s">
        <v>211</v>
      </c>
      <c r="M12" s="35" t="s">
        <v>211</v>
      </c>
      <c r="N12" s="82" t="s">
        <v>211</v>
      </c>
      <c r="O12" s="35" t="s">
        <v>212</v>
      </c>
      <c r="P12" s="35" t="s">
        <v>212</v>
      </c>
      <c r="Q12" s="37" t="s">
        <v>211</v>
      </c>
      <c r="R12" s="35" t="s">
        <v>211</v>
      </c>
      <c r="S12" s="35" t="s">
        <v>212</v>
      </c>
      <c r="T12" s="35" t="s">
        <v>211</v>
      </c>
      <c r="U12" s="35" t="s">
        <v>211</v>
      </c>
      <c r="V12" s="37" t="s">
        <v>211</v>
      </c>
      <c r="W12" s="35" t="s">
        <v>211</v>
      </c>
      <c r="X12" s="82" t="s">
        <v>211</v>
      </c>
      <c r="Y12" s="37" t="s">
        <v>211</v>
      </c>
      <c r="Z12" s="37" t="s">
        <v>211</v>
      </c>
      <c r="AA12" s="35" t="s">
        <v>211</v>
      </c>
      <c r="AB12" s="82" t="s">
        <v>211</v>
      </c>
      <c r="AC12" s="35" t="s">
        <v>211</v>
      </c>
      <c r="AD12" s="35" t="s">
        <v>211</v>
      </c>
      <c r="AE12" s="31" t="s">
        <v>331</v>
      </c>
      <c r="AF12" s="31"/>
      <c r="AG12" s="6">
        <v>5</v>
      </c>
      <c r="AI12" s="189"/>
      <c r="AJ12" s="189"/>
      <c r="AK12" s="189"/>
      <c r="AL12" s="189"/>
      <c r="AM12" s="189"/>
    </row>
    <row r="13" spans="1:41" ht="15.75" customHeight="1" x14ac:dyDescent="0.25">
      <c r="A13" s="186"/>
      <c r="B13" s="186"/>
      <c r="C13" s="11" t="s">
        <v>49</v>
      </c>
      <c r="D13" s="3" t="s">
        <v>31</v>
      </c>
      <c r="E13" s="35" t="s">
        <v>211</v>
      </c>
      <c r="F13" s="35" t="s">
        <v>212</v>
      </c>
      <c r="G13" s="35" t="s">
        <v>212</v>
      </c>
      <c r="H13" s="35" t="s">
        <v>212</v>
      </c>
      <c r="I13" s="37" t="s">
        <v>211</v>
      </c>
      <c r="J13" s="37" t="s">
        <v>211</v>
      </c>
      <c r="K13" s="35" t="s">
        <v>211</v>
      </c>
      <c r="L13" s="37" t="s">
        <v>211</v>
      </c>
      <c r="M13" s="35" t="s">
        <v>211</v>
      </c>
      <c r="N13" s="37" t="s">
        <v>211</v>
      </c>
      <c r="O13" s="82" t="s">
        <v>212</v>
      </c>
      <c r="P13" s="35" t="s">
        <v>211</v>
      </c>
      <c r="Q13" s="37" t="s">
        <v>211</v>
      </c>
      <c r="R13" s="35" t="s">
        <v>211</v>
      </c>
      <c r="S13" s="35" t="s">
        <v>212</v>
      </c>
      <c r="T13" s="35" t="s">
        <v>211</v>
      </c>
      <c r="U13" s="35" t="s">
        <v>211</v>
      </c>
      <c r="V13" s="37" t="s">
        <v>211</v>
      </c>
      <c r="W13" s="35" t="s">
        <v>211</v>
      </c>
      <c r="X13" s="35" t="s">
        <v>211</v>
      </c>
      <c r="Y13" s="37" t="s">
        <v>211</v>
      </c>
      <c r="Z13" s="37" t="s">
        <v>211</v>
      </c>
      <c r="AA13" s="35" t="s">
        <v>211</v>
      </c>
      <c r="AB13" s="82" t="s">
        <v>211</v>
      </c>
      <c r="AC13" s="37" t="s">
        <v>211</v>
      </c>
      <c r="AD13" s="82" t="s">
        <v>211</v>
      </c>
      <c r="AE13" s="6" t="s">
        <v>379</v>
      </c>
      <c r="AF13" s="31"/>
      <c r="AG13" s="6">
        <f>SUM(AG8:AG12)</f>
        <v>468</v>
      </c>
      <c r="AI13" s="189"/>
      <c r="AJ13" s="189"/>
      <c r="AK13" s="189"/>
      <c r="AL13" s="189"/>
      <c r="AM13" s="189"/>
    </row>
    <row r="14" spans="1:41" ht="15.75" customHeight="1" x14ac:dyDescent="0.2">
      <c r="A14" s="186"/>
      <c r="B14" s="186"/>
      <c r="C14" s="11" t="s">
        <v>50</v>
      </c>
      <c r="D14" s="3" t="s">
        <v>32</v>
      </c>
      <c r="E14" s="35" t="s">
        <v>211</v>
      </c>
      <c r="F14" s="35" t="s">
        <v>211</v>
      </c>
      <c r="G14" s="37" t="s">
        <v>211</v>
      </c>
      <c r="H14" s="37" t="s">
        <v>211</v>
      </c>
      <c r="I14" s="37" t="s">
        <v>211</v>
      </c>
      <c r="J14" s="35" t="s">
        <v>211</v>
      </c>
      <c r="K14" s="37" t="s">
        <v>211</v>
      </c>
      <c r="L14" s="82" t="s">
        <v>212</v>
      </c>
      <c r="M14" s="35" t="s">
        <v>211</v>
      </c>
      <c r="N14" s="37" t="s">
        <v>211</v>
      </c>
      <c r="O14" s="35" t="s">
        <v>212</v>
      </c>
      <c r="P14" s="161" t="s">
        <v>211</v>
      </c>
      <c r="Q14" s="37" t="s">
        <v>211</v>
      </c>
      <c r="R14" s="160" t="s">
        <v>211</v>
      </c>
      <c r="S14" s="35" t="s">
        <v>212</v>
      </c>
      <c r="T14" s="35" t="s">
        <v>211</v>
      </c>
      <c r="U14" s="35" t="s">
        <v>211</v>
      </c>
      <c r="V14" s="37" t="s">
        <v>211</v>
      </c>
      <c r="W14" s="35" t="s">
        <v>211</v>
      </c>
      <c r="X14" s="35" t="s">
        <v>211</v>
      </c>
      <c r="Y14" s="35" t="s">
        <v>211</v>
      </c>
      <c r="Z14" s="37" t="s">
        <v>211</v>
      </c>
      <c r="AA14" s="35" t="s">
        <v>211</v>
      </c>
      <c r="AB14" s="35" t="s">
        <v>211</v>
      </c>
      <c r="AC14" s="37" t="s">
        <v>211</v>
      </c>
      <c r="AD14" s="35" t="s">
        <v>211</v>
      </c>
      <c r="AE14" s="5"/>
      <c r="AF14" s="5"/>
      <c r="AG14" s="5"/>
      <c r="AI14" s="189"/>
      <c r="AJ14" s="189"/>
      <c r="AK14" s="189"/>
      <c r="AL14" s="189"/>
      <c r="AM14" s="189"/>
    </row>
    <row r="15" spans="1:41" ht="15.75" customHeight="1" x14ac:dyDescent="0.2">
      <c r="A15" s="186"/>
      <c r="B15" s="186"/>
      <c r="C15" s="11" t="s">
        <v>51</v>
      </c>
      <c r="D15" s="3" t="s">
        <v>33</v>
      </c>
      <c r="E15" s="82" t="s">
        <v>212</v>
      </c>
      <c r="F15" s="35" t="s">
        <v>212</v>
      </c>
      <c r="G15" s="37" t="s">
        <v>211</v>
      </c>
      <c r="H15" s="35" t="s">
        <v>212</v>
      </c>
      <c r="I15" s="37" t="s">
        <v>211</v>
      </c>
      <c r="J15" s="35" t="s">
        <v>211</v>
      </c>
      <c r="K15" s="35" t="s">
        <v>212</v>
      </c>
      <c r="L15" s="35" t="s">
        <v>211</v>
      </c>
      <c r="M15" s="37" t="s">
        <v>211</v>
      </c>
      <c r="N15" s="82" t="s">
        <v>211</v>
      </c>
      <c r="O15" s="35" t="s">
        <v>212</v>
      </c>
      <c r="P15" s="37" t="s">
        <v>211</v>
      </c>
      <c r="Q15" s="37" t="s">
        <v>211</v>
      </c>
      <c r="R15" s="35" t="s">
        <v>212</v>
      </c>
      <c r="S15" s="35" t="s">
        <v>212</v>
      </c>
      <c r="T15" s="37" t="s">
        <v>211</v>
      </c>
      <c r="U15" s="37" t="s">
        <v>211</v>
      </c>
      <c r="V15" s="37" t="s">
        <v>211</v>
      </c>
      <c r="W15" s="35" t="s">
        <v>211</v>
      </c>
      <c r="X15" s="161" t="s">
        <v>211</v>
      </c>
      <c r="Y15" s="35" t="s">
        <v>212</v>
      </c>
      <c r="Z15" s="37" t="s">
        <v>211</v>
      </c>
      <c r="AA15" s="35" t="s">
        <v>211</v>
      </c>
      <c r="AB15" s="35" t="s">
        <v>211</v>
      </c>
      <c r="AC15" s="35" t="s">
        <v>211</v>
      </c>
      <c r="AD15" s="35" t="s">
        <v>211</v>
      </c>
      <c r="AE15" s="5"/>
      <c r="AF15" s="5"/>
      <c r="AG15" s="5"/>
      <c r="AI15" s="189"/>
      <c r="AJ15" s="189"/>
      <c r="AK15" s="189"/>
      <c r="AL15" s="189"/>
      <c r="AM15" s="189"/>
    </row>
    <row r="16" spans="1:41" ht="15.75" customHeight="1" x14ac:dyDescent="0.2">
      <c r="A16" s="186"/>
      <c r="B16" s="186"/>
      <c r="C16" s="11" t="s">
        <v>52</v>
      </c>
      <c r="D16" s="3" t="s">
        <v>34</v>
      </c>
      <c r="E16" s="35" t="s">
        <v>211</v>
      </c>
      <c r="F16" s="37" t="s">
        <v>211</v>
      </c>
      <c r="G16" s="37" t="s">
        <v>211</v>
      </c>
      <c r="H16" s="37" t="s">
        <v>211</v>
      </c>
      <c r="I16" s="37" t="s">
        <v>211</v>
      </c>
      <c r="J16" s="35" t="s">
        <v>212</v>
      </c>
      <c r="K16" s="37" t="s">
        <v>211</v>
      </c>
      <c r="L16" s="35" t="s">
        <v>211</v>
      </c>
      <c r="M16" s="37" t="s">
        <v>211</v>
      </c>
      <c r="N16" s="37" t="s">
        <v>211</v>
      </c>
      <c r="O16" s="35" t="s">
        <v>211</v>
      </c>
      <c r="P16" s="37" t="s">
        <v>211</v>
      </c>
      <c r="Q16" s="37" t="s">
        <v>211</v>
      </c>
      <c r="R16" s="35" t="s">
        <v>212</v>
      </c>
      <c r="S16" s="37" t="s">
        <v>211</v>
      </c>
      <c r="T16" s="37" t="s">
        <v>211</v>
      </c>
      <c r="U16" s="35" t="s">
        <v>212</v>
      </c>
      <c r="V16" s="35" t="s">
        <v>211</v>
      </c>
      <c r="W16" s="35" t="s">
        <v>211</v>
      </c>
      <c r="X16" s="35" t="s">
        <v>211</v>
      </c>
      <c r="Y16" s="35" t="s">
        <v>211</v>
      </c>
      <c r="Z16" s="35" t="s">
        <v>212</v>
      </c>
      <c r="AA16" s="35" t="s">
        <v>212</v>
      </c>
      <c r="AB16" s="35" t="s">
        <v>211</v>
      </c>
      <c r="AC16" s="35" t="s">
        <v>211</v>
      </c>
      <c r="AD16" s="37" t="s">
        <v>211</v>
      </c>
      <c r="AE16" s="5"/>
      <c r="AF16" s="5"/>
      <c r="AG16" s="5"/>
      <c r="AI16" s="189"/>
      <c r="AJ16" s="189"/>
      <c r="AK16" s="189"/>
      <c r="AL16" s="189"/>
      <c r="AM16" s="189"/>
    </row>
    <row r="17" spans="1:46" ht="15.75" customHeight="1" x14ac:dyDescent="0.2">
      <c r="A17" s="186"/>
      <c r="B17" s="186"/>
      <c r="C17" s="11" t="s">
        <v>53</v>
      </c>
      <c r="D17" s="3" t="s">
        <v>35</v>
      </c>
      <c r="E17" s="160" t="s">
        <v>211</v>
      </c>
      <c r="F17" s="160" t="s">
        <v>211</v>
      </c>
      <c r="G17" s="37" t="s">
        <v>211</v>
      </c>
      <c r="H17" s="37" t="s">
        <v>211</v>
      </c>
      <c r="I17" s="37" t="s">
        <v>211</v>
      </c>
      <c r="J17" s="35" t="s">
        <v>212</v>
      </c>
      <c r="K17" s="37" t="s">
        <v>211</v>
      </c>
      <c r="L17" s="37" t="s">
        <v>211</v>
      </c>
      <c r="M17" s="37" t="s">
        <v>211</v>
      </c>
      <c r="N17" s="37" t="s">
        <v>211</v>
      </c>
      <c r="O17" s="160" t="s">
        <v>211</v>
      </c>
      <c r="P17" s="35" t="s">
        <v>212</v>
      </c>
      <c r="Q17" s="37" t="s">
        <v>211</v>
      </c>
      <c r="R17" s="35" t="s">
        <v>212</v>
      </c>
      <c r="S17" s="37" t="s">
        <v>211</v>
      </c>
      <c r="T17" s="37" t="s">
        <v>211</v>
      </c>
      <c r="U17" s="35" t="s">
        <v>212</v>
      </c>
      <c r="V17" s="35" t="s">
        <v>211</v>
      </c>
      <c r="W17" s="35" t="s">
        <v>211</v>
      </c>
      <c r="X17" s="35" t="s">
        <v>211</v>
      </c>
      <c r="Y17" s="35" t="s">
        <v>211</v>
      </c>
      <c r="Z17" s="161" t="s">
        <v>211</v>
      </c>
      <c r="AA17" s="35" t="s">
        <v>212</v>
      </c>
      <c r="AB17" s="35" t="s">
        <v>211</v>
      </c>
      <c r="AC17" s="37" t="s">
        <v>211</v>
      </c>
      <c r="AD17" s="37" t="s">
        <v>211</v>
      </c>
      <c r="AE17" s="5"/>
      <c r="AF17" s="5"/>
      <c r="AG17" s="5"/>
      <c r="AI17" s="189"/>
      <c r="AJ17" s="189"/>
      <c r="AK17" s="189"/>
      <c r="AL17" s="189"/>
      <c r="AM17" s="189"/>
    </row>
    <row r="18" spans="1:46" ht="15.75" customHeight="1" x14ac:dyDescent="0.2">
      <c r="A18" s="186"/>
      <c r="B18" s="186"/>
      <c r="C18" s="11" t="s">
        <v>54</v>
      </c>
      <c r="D18" s="3" t="s">
        <v>36</v>
      </c>
      <c r="E18" s="37" t="s">
        <v>211</v>
      </c>
      <c r="F18" s="37" t="s">
        <v>211</v>
      </c>
      <c r="G18" s="37" t="s">
        <v>211</v>
      </c>
      <c r="H18" s="37" t="s">
        <v>211</v>
      </c>
      <c r="I18" s="37" t="s">
        <v>211</v>
      </c>
      <c r="J18" s="37" t="s">
        <v>211</v>
      </c>
      <c r="K18" s="37" t="s">
        <v>211</v>
      </c>
      <c r="L18" s="37" t="s">
        <v>211</v>
      </c>
      <c r="M18" s="37" t="s">
        <v>211</v>
      </c>
      <c r="N18" s="37" t="s">
        <v>211</v>
      </c>
      <c r="O18" s="35" t="s">
        <v>211</v>
      </c>
      <c r="P18" s="160" t="s">
        <v>211</v>
      </c>
      <c r="Q18" s="82" t="s">
        <v>211</v>
      </c>
      <c r="R18" s="35" t="s">
        <v>212</v>
      </c>
      <c r="S18" s="37" t="s">
        <v>211</v>
      </c>
      <c r="T18" s="37" t="s">
        <v>211</v>
      </c>
      <c r="U18" s="35" t="s">
        <v>212</v>
      </c>
      <c r="V18" s="35" t="s">
        <v>211</v>
      </c>
      <c r="W18" s="35" t="s">
        <v>211</v>
      </c>
      <c r="X18" s="35" t="s">
        <v>211</v>
      </c>
      <c r="Y18" s="35" t="s">
        <v>211</v>
      </c>
      <c r="Z18" s="35" t="s">
        <v>212</v>
      </c>
      <c r="AA18" s="35" t="s">
        <v>212</v>
      </c>
      <c r="AB18" s="35" t="s">
        <v>211</v>
      </c>
      <c r="AC18" s="35" t="s">
        <v>212</v>
      </c>
      <c r="AD18" s="35" t="s">
        <v>211</v>
      </c>
      <c r="AE18" s="5"/>
      <c r="AF18" s="5"/>
      <c r="AG18" s="5"/>
      <c r="AI18" s="189"/>
      <c r="AJ18" s="189"/>
      <c r="AK18" s="189"/>
      <c r="AL18" s="189"/>
      <c r="AM18" s="189"/>
    </row>
    <row r="19" spans="1:46" ht="15.75" customHeight="1" x14ac:dyDescent="0.2">
      <c r="A19" s="186"/>
      <c r="B19" s="186"/>
      <c r="C19" s="11" t="s">
        <v>55</v>
      </c>
      <c r="D19" s="3" t="s">
        <v>37</v>
      </c>
      <c r="E19" s="37" t="s">
        <v>211</v>
      </c>
      <c r="F19" s="37" t="s">
        <v>211</v>
      </c>
      <c r="G19" s="37" t="s">
        <v>211</v>
      </c>
      <c r="H19" s="37" t="s">
        <v>211</v>
      </c>
      <c r="I19" s="37" t="s">
        <v>211</v>
      </c>
      <c r="J19" s="37" t="s">
        <v>211</v>
      </c>
      <c r="K19" s="82" t="s">
        <v>211</v>
      </c>
      <c r="L19" s="37" t="s">
        <v>211</v>
      </c>
      <c r="M19" s="160" t="s">
        <v>211</v>
      </c>
      <c r="N19" s="37" t="s">
        <v>211</v>
      </c>
      <c r="O19" s="35" t="s">
        <v>212</v>
      </c>
      <c r="P19" s="37" t="s">
        <v>211</v>
      </c>
      <c r="Q19" s="37" t="s">
        <v>211</v>
      </c>
      <c r="R19" s="35" t="s">
        <v>212</v>
      </c>
      <c r="S19" s="37" t="s">
        <v>211</v>
      </c>
      <c r="T19" s="37" t="s">
        <v>211</v>
      </c>
      <c r="U19" s="35" t="s">
        <v>212</v>
      </c>
      <c r="V19" s="35" t="s">
        <v>211</v>
      </c>
      <c r="W19" s="35" t="s">
        <v>211</v>
      </c>
      <c r="X19" s="35" t="s">
        <v>211</v>
      </c>
      <c r="Y19" s="35" t="s">
        <v>211</v>
      </c>
      <c r="Z19" s="35" t="s">
        <v>212</v>
      </c>
      <c r="AA19" s="35" t="s">
        <v>212</v>
      </c>
      <c r="AB19" s="35" t="s">
        <v>211</v>
      </c>
      <c r="AC19" s="35" t="s">
        <v>212</v>
      </c>
      <c r="AD19" s="35" t="s">
        <v>211</v>
      </c>
      <c r="AE19" s="5"/>
      <c r="AF19" s="5"/>
      <c r="AG19" s="5"/>
      <c r="AI19" s="189"/>
      <c r="AJ19" s="189"/>
      <c r="AK19" s="189"/>
      <c r="AL19" s="189"/>
      <c r="AM19" s="189"/>
    </row>
    <row r="20" spans="1:46" ht="15.75" customHeight="1" x14ac:dyDescent="0.2">
      <c r="A20" s="186"/>
      <c r="B20" s="186"/>
      <c r="C20" s="11" t="s">
        <v>56</v>
      </c>
      <c r="D20" s="3" t="s">
        <v>38</v>
      </c>
      <c r="E20" s="37" t="s">
        <v>211</v>
      </c>
      <c r="F20" s="37" t="s">
        <v>211</v>
      </c>
      <c r="G20" s="37" t="s">
        <v>211</v>
      </c>
      <c r="H20" s="37" t="s">
        <v>211</v>
      </c>
      <c r="I20" s="37" t="s">
        <v>211</v>
      </c>
      <c r="J20" s="160" t="s">
        <v>211</v>
      </c>
      <c r="K20" s="35" t="s">
        <v>211</v>
      </c>
      <c r="L20" s="160" t="s">
        <v>211</v>
      </c>
      <c r="M20" s="37" t="s">
        <v>211</v>
      </c>
      <c r="N20" s="37" t="s">
        <v>211</v>
      </c>
      <c r="O20" s="35" t="s">
        <v>212</v>
      </c>
      <c r="P20" s="160" t="s">
        <v>211</v>
      </c>
      <c r="Q20" s="37" t="s">
        <v>211</v>
      </c>
      <c r="R20" s="35" t="s">
        <v>212</v>
      </c>
      <c r="S20" s="160" t="s">
        <v>211</v>
      </c>
      <c r="T20" s="35" t="s">
        <v>211</v>
      </c>
      <c r="U20" s="35" t="s">
        <v>211</v>
      </c>
      <c r="V20" s="35" t="s">
        <v>212</v>
      </c>
      <c r="W20" s="35" t="s">
        <v>211</v>
      </c>
      <c r="X20" s="35" t="s">
        <v>211</v>
      </c>
      <c r="Y20" s="35" t="s">
        <v>211</v>
      </c>
      <c r="Z20" s="35" t="s">
        <v>211</v>
      </c>
      <c r="AA20" s="35" t="s">
        <v>211</v>
      </c>
      <c r="AB20" s="35" t="s">
        <v>211</v>
      </c>
      <c r="AC20" s="35" t="s">
        <v>211</v>
      </c>
      <c r="AD20" s="35" t="s">
        <v>211</v>
      </c>
      <c r="AE20" s="5"/>
      <c r="AF20" s="5"/>
      <c r="AG20" s="5"/>
      <c r="AI20" s="189"/>
      <c r="AJ20" s="189"/>
      <c r="AK20" s="189"/>
      <c r="AL20" s="189"/>
      <c r="AM20" s="189"/>
    </row>
    <row r="21" spans="1:46" ht="15.75" customHeight="1" x14ac:dyDescent="0.2">
      <c r="A21" s="186"/>
      <c r="B21" s="186"/>
      <c r="C21" s="11" t="s">
        <v>57</v>
      </c>
      <c r="D21" s="3" t="s">
        <v>39</v>
      </c>
      <c r="E21" s="35" t="s">
        <v>211</v>
      </c>
      <c r="F21" s="35" t="s">
        <v>212</v>
      </c>
      <c r="G21" s="35" t="s">
        <v>212</v>
      </c>
      <c r="H21" s="37" t="s">
        <v>211</v>
      </c>
      <c r="I21" s="35" t="s">
        <v>211</v>
      </c>
      <c r="J21" s="37" t="s">
        <v>211</v>
      </c>
      <c r="K21" s="37" t="s">
        <v>211</v>
      </c>
      <c r="L21" s="37" t="s">
        <v>211</v>
      </c>
      <c r="M21" s="35" t="s">
        <v>211</v>
      </c>
      <c r="N21" s="35" t="s">
        <v>211</v>
      </c>
      <c r="O21" s="37" t="s">
        <v>212</v>
      </c>
      <c r="P21" s="35" t="s">
        <v>212</v>
      </c>
      <c r="Q21" s="37" t="s">
        <v>211</v>
      </c>
      <c r="R21" s="35" t="s">
        <v>212</v>
      </c>
      <c r="S21" s="37" t="s">
        <v>211</v>
      </c>
      <c r="T21" s="35" t="s">
        <v>211</v>
      </c>
      <c r="U21" s="37" t="s">
        <v>211</v>
      </c>
      <c r="V21" s="37" t="s">
        <v>211</v>
      </c>
      <c r="W21" s="37" t="s">
        <v>211</v>
      </c>
      <c r="X21" s="35" t="s">
        <v>211</v>
      </c>
      <c r="Y21" s="35" t="s">
        <v>211</v>
      </c>
      <c r="Z21" s="35" t="s">
        <v>211</v>
      </c>
      <c r="AA21" s="35" t="s">
        <v>211</v>
      </c>
      <c r="AB21" s="35" t="s">
        <v>211</v>
      </c>
      <c r="AC21" s="37" t="s">
        <v>211</v>
      </c>
      <c r="AD21" s="35" t="s">
        <v>211</v>
      </c>
      <c r="AE21" s="5"/>
      <c r="AF21" s="5"/>
      <c r="AG21" s="5"/>
      <c r="AI21" s="189"/>
      <c r="AJ21" s="189"/>
      <c r="AK21" s="189"/>
      <c r="AL21" s="189"/>
      <c r="AM21" s="189"/>
    </row>
    <row r="22" spans="1:46" ht="15.75" customHeight="1" x14ac:dyDescent="0.2">
      <c r="A22" s="186"/>
      <c r="B22" s="186"/>
      <c r="C22" s="11" t="s">
        <v>58</v>
      </c>
      <c r="D22" s="3" t="s">
        <v>40</v>
      </c>
      <c r="E22" s="35" t="s">
        <v>212</v>
      </c>
      <c r="F22" s="35" t="s">
        <v>212</v>
      </c>
      <c r="G22" s="35" t="s">
        <v>212</v>
      </c>
      <c r="H22" s="35" t="s">
        <v>212</v>
      </c>
      <c r="I22" s="37" t="s">
        <v>211</v>
      </c>
      <c r="J22" s="35" t="s">
        <v>212</v>
      </c>
      <c r="K22" s="35" t="s">
        <v>212</v>
      </c>
      <c r="L22" s="37" t="s">
        <v>211</v>
      </c>
      <c r="M22" s="35" t="s">
        <v>212</v>
      </c>
      <c r="N22" s="35" t="s">
        <v>212</v>
      </c>
      <c r="O22" s="37" t="s">
        <v>211</v>
      </c>
      <c r="P22" s="37" t="s">
        <v>211</v>
      </c>
      <c r="Q22" s="37" t="s">
        <v>211</v>
      </c>
      <c r="R22" s="35" t="s">
        <v>212</v>
      </c>
      <c r="S22" s="35" t="s">
        <v>212</v>
      </c>
      <c r="T22" s="35" t="s">
        <v>211</v>
      </c>
      <c r="U22" s="35" t="s">
        <v>212</v>
      </c>
      <c r="V22" s="35" t="s">
        <v>212</v>
      </c>
      <c r="W22" s="35" t="s">
        <v>212</v>
      </c>
      <c r="X22" s="35" t="s">
        <v>212</v>
      </c>
      <c r="Y22" s="35" t="s">
        <v>212</v>
      </c>
      <c r="Z22" s="35" t="s">
        <v>212</v>
      </c>
      <c r="AA22" s="35" t="s">
        <v>212</v>
      </c>
      <c r="AB22" s="35" t="s">
        <v>211</v>
      </c>
      <c r="AC22" s="35" t="s">
        <v>212</v>
      </c>
      <c r="AD22" s="35" t="s">
        <v>212</v>
      </c>
      <c r="AE22" s="5"/>
      <c r="AF22" s="5"/>
      <c r="AG22" s="5"/>
      <c r="AI22" s="189"/>
      <c r="AJ22" s="189"/>
      <c r="AK22" s="189"/>
      <c r="AL22" s="189"/>
      <c r="AM22" s="189"/>
    </row>
    <row r="23" spans="1:46" x14ac:dyDescent="0.2">
      <c r="A23" s="186"/>
      <c r="B23" s="186"/>
      <c r="C23" s="11" t="s">
        <v>59</v>
      </c>
      <c r="D23" s="3" t="s">
        <v>41</v>
      </c>
      <c r="E23" s="35" t="s">
        <v>211</v>
      </c>
      <c r="F23" s="35" t="s">
        <v>212</v>
      </c>
      <c r="G23" s="35" t="s">
        <v>211</v>
      </c>
      <c r="H23" s="35" t="s">
        <v>211</v>
      </c>
      <c r="I23" s="37" t="s">
        <v>211</v>
      </c>
      <c r="J23" s="37" t="s">
        <v>211</v>
      </c>
      <c r="K23" s="37" t="s">
        <v>211</v>
      </c>
      <c r="L23" s="35" t="s">
        <v>211</v>
      </c>
      <c r="M23" s="37" t="s">
        <v>211</v>
      </c>
      <c r="N23" s="161" t="s">
        <v>211</v>
      </c>
      <c r="O23" s="35" t="s">
        <v>211</v>
      </c>
      <c r="P23" s="35" t="s">
        <v>212</v>
      </c>
      <c r="Q23" s="37" t="s">
        <v>211</v>
      </c>
      <c r="R23" s="35" t="s">
        <v>212</v>
      </c>
      <c r="S23" s="35" t="s">
        <v>212</v>
      </c>
      <c r="T23" s="35" t="s">
        <v>211</v>
      </c>
      <c r="U23" s="37" t="s">
        <v>211</v>
      </c>
      <c r="V23" s="35" t="s">
        <v>212</v>
      </c>
      <c r="W23" s="35" t="s">
        <v>212</v>
      </c>
      <c r="X23" s="35" t="s">
        <v>212</v>
      </c>
      <c r="Y23" s="35" t="s">
        <v>212</v>
      </c>
      <c r="Z23" s="35" t="s">
        <v>212</v>
      </c>
      <c r="AA23" s="35" t="s">
        <v>212</v>
      </c>
      <c r="AB23" s="82" t="s">
        <v>211</v>
      </c>
      <c r="AC23" s="37" t="s">
        <v>211</v>
      </c>
      <c r="AD23" s="35" t="s">
        <v>211</v>
      </c>
      <c r="AE23" s="5"/>
      <c r="AF23" s="5"/>
      <c r="AG23" s="5"/>
      <c r="AI23" s="189"/>
      <c r="AJ23" s="189"/>
      <c r="AK23" s="189"/>
      <c r="AL23" s="189"/>
      <c r="AM23" s="189"/>
    </row>
    <row r="24" spans="1:46" x14ac:dyDescent="0.2">
      <c r="A24" s="186"/>
      <c r="B24" s="186"/>
      <c r="C24" s="11" t="s">
        <v>60</v>
      </c>
      <c r="D24" s="3" t="s">
        <v>42</v>
      </c>
      <c r="E24" s="35" t="s">
        <v>211</v>
      </c>
      <c r="F24" s="35" t="s">
        <v>212</v>
      </c>
      <c r="G24" s="35" t="s">
        <v>211</v>
      </c>
      <c r="H24" s="35" t="s">
        <v>211</v>
      </c>
      <c r="I24" s="37" t="s">
        <v>211</v>
      </c>
      <c r="J24" s="37" t="s">
        <v>211</v>
      </c>
      <c r="K24" s="35" t="s">
        <v>211</v>
      </c>
      <c r="L24" s="35" t="s">
        <v>211</v>
      </c>
      <c r="M24" s="160" t="s">
        <v>211</v>
      </c>
      <c r="N24" s="35" t="s">
        <v>212</v>
      </c>
      <c r="O24" s="37" t="s">
        <v>211</v>
      </c>
      <c r="P24" s="35" t="s">
        <v>212</v>
      </c>
      <c r="Q24" s="37" t="s">
        <v>211</v>
      </c>
      <c r="R24" s="35" t="s">
        <v>212</v>
      </c>
      <c r="S24" s="35" t="s">
        <v>212</v>
      </c>
      <c r="T24" s="160" t="s">
        <v>211</v>
      </c>
      <c r="U24" s="37" t="s">
        <v>211</v>
      </c>
      <c r="V24" s="35" t="s">
        <v>212</v>
      </c>
      <c r="W24" s="35" t="s">
        <v>212</v>
      </c>
      <c r="X24" s="35" t="s">
        <v>212</v>
      </c>
      <c r="Y24" s="35" t="s">
        <v>212</v>
      </c>
      <c r="Z24" s="35" t="s">
        <v>212</v>
      </c>
      <c r="AA24" s="35" t="s">
        <v>212</v>
      </c>
      <c r="AB24" s="35" t="s">
        <v>211</v>
      </c>
      <c r="AC24" s="37" t="s">
        <v>211</v>
      </c>
      <c r="AD24" s="35" t="s">
        <v>211</v>
      </c>
      <c r="AE24" s="5"/>
      <c r="AF24" s="5"/>
      <c r="AG24" s="5"/>
      <c r="AI24" s="189"/>
      <c r="AJ24" s="189"/>
      <c r="AK24" s="189"/>
      <c r="AL24" s="189"/>
      <c r="AM24" s="189"/>
    </row>
    <row r="25" spans="1:46" x14ac:dyDescent="0.2">
      <c r="A25" s="186"/>
      <c r="B25" s="188"/>
      <c r="C25" s="140" t="s">
        <v>61</v>
      </c>
      <c r="D25" s="132" t="s">
        <v>43</v>
      </c>
      <c r="E25" s="141" t="s">
        <v>212</v>
      </c>
      <c r="F25" s="141" t="s">
        <v>212</v>
      </c>
      <c r="G25" s="141" t="s">
        <v>212</v>
      </c>
      <c r="H25" s="141" t="s">
        <v>212</v>
      </c>
      <c r="I25" s="142" t="s">
        <v>211</v>
      </c>
      <c r="J25" s="143" t="s">
        <v>212</v>
      </c>
      <c r="K25" s="141" t="s">
        <v>212</v>
      </c>
      <c r="L25" s="141" t="s">
        <v>212</v>
      </c>
      <c r="M25" s="141" t="s">
        <v>211</v>
      </c>
      <c r="N25" s="141" t="s">
        <v>212</v>
      </c>
      <c r="O25" s="142" t="s">
        <v>211</v>
      </c>
      <c r="P25" s="141" t="s">
        <v>212</v>
      </c>
      <c r="Q25" s="142" t="s">
        <v>211</v>
      </c>
      <c r="R25" s="141" t="s">
        <v>212</v>
      </c>
      <c r="S25" s="141" t="s">
        <v>212</v>
      </c>
      <c r="T25" s="141" t="s">
        <v>212</v>
      </c>
      <c r="U25" s="141" t="s">
        <v>211</v>
      </c>
      <c r="V25" s="141" t="s">
        <v>211</v>
      </c>
      <c r="W25" s="141" t="s">
        <v>211</v>
      </c>
      <c r="X25" s="143" t="s">
        <v>211</v>
      </c>
      <c r="Y25" s="141" t="s">
        <v>211</v>
      </c>
      <c r="Z25" s="141" t="s">
        <v>211</v>
      </c>
      <c r="AA25" s="141" t="s">
        <v>211</v>
      </c>
      <c r="AB25" s="143" t="s">
        <v>211</v>
      </c>
      <c r="AC25" s="141" t="s">
        <v>211</v>
      </c>
      <c r="AD25" s="141" t="s">
        <v>212</v>
      </c>
      <c r="AE25" s="5"/>
      <c r="AF25" s="5"/>
      <c r="AG25" s="5"/>
      <c r="AI25" s="189"/>
      <c r="AJ25" s="189"/>
      <c r="AK25" s="189"/>
      <c r="AL25" s="189"/>
      <c r="AM25" s="189"/>
    </row>
    <row r="26" spans="1:46" ht="15" x14ac:dyDescent="0.25">
      <c r="A26" s="187"/>
      <c r="B26" s="128"/>
      <c r="C26" s="144"/>
      <c r="D26" s="144"/>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45"/>
      <c r="AF26" s="5"/>
      <c r="AG26" s="5"/>
      <c r="AI26" s="55"/>
      <c r="AJ26" s="55"/>
      <c r="AK26" s="55"/>
      <c r="AL26" s="55"/>
      <c r="AM26" s="55"/>
    </row>
    <row r="27" spans="1:46" ht="15" customHeight="1" x14ac:dyDescent="0.25">
      <c r="A27" s="186"/>
      <c r="B27" s="190" t="s">
        <v>99</v>
      </c>
      <c r="C27" s="135" t="s">
        <v>90</v>
      </c>
      <c r="D27" s="133"/>
      <c r="E27" s="136">
        <v>6</v>
      </c>
      <c r="F27" s="137">
        <v>6</v>
      </c>
      <c r="G27" s="138">
        <v>8</v>
      </c>
      <c r="H27" s="138">
        <f>IF(INT(Spannweiten!H27)&lt;=5, Mittelwerte!H27, "")</f>
        <v>3</v>
      </c>
      <c r="I27" s="138">
        <f>IF(INT(Spannweiten!I27)&lt;=5, Mittelwerte!I27, "")</f>
        <v>8</v>
      </c>
      <c r="J27" s="138">
        <v>6</v>
      </c>
      <c r="K27" s="138">
        <v>3</v>
      </c>
      <c r="L27" s="139">
        <f>IF(INT(Spannweiten!L27)&lt;=5, Mittelwerte!L27, "")</f>
        <v>6</v>
      </c>
      <c r="M27" s="138">
        <v>10</v>
      </c>
      <c r="N27" s="137">
        <v>8</v>
      </c>
      <c r="O27" s="138">
        <f>IF(INT(Spannweiten!O27)&lt;=5, Mittelwerte!O27, "")</f>
        <v>3</v>
      </c>
      <c r="P27" s="162">
        <v>6</v>
      </c>
      <c r="Q27" s="137">
        <v>10</v>
      </c>
      <c r="R27" s="137">
        <v>8</v>
      </c>
      <c r="S27" s="138">
        <f>IF(INT(Spannweiten!S27)&lt;=5, Mittelwerte!S27, "")</f>
        <v>8</v>
      </c>
      <c r="T27" s="138">
        <f>IF(INT(Spannweiten!T27)&lt;=5, Mittelwerte!T27, "")</f>
        <v>3</v>
      </c>
      <c r="U27" s="138">
        <f>IF(INT(Spannweiten!U27)&lt;=5, Mittelwerte!U27, "")</f>
        <v>6</v>
      </c>
      <c r="V27" s="137">
        <v>10</v>
      </c>
      <c r="W27" s="138">
        <f>IF(INT(Spannweiten!W27)&lt;=5, Mittelwerte!W27, "")</f>
        <v>3</v>
      </c>
      <c r="X27" s="138">
        <v>3</v>
      </c>
      <c r="Y27" s="137">
        <v>1</v>
      </c>
      <c r="Z27" s="137">
        <v>3</v>
      </c>
      <c r="AA27" s="162">
        <f>IF(INT(Spannweiten!AA27)&lt;=5, Mittelwerte!AA27, "")</f>
        <v>3</v>
      </c>
      <c r="AB27" s="138">
        <v>6</v>
      </c>
      <c r="AC27" s="138">
        <f>IF(INT(Spannweiten!AC27)&lt;=5, Mittelwerte!AC27, "")</f>
        <v>8</v>
      </c>
      <c r="AD27" s="138">
        <f>IF(INT(Spannweiten!AD27)&lt;=5, Mittelwerte!AD27, "")</f>
        <v>3</v>
      </c>
      <c r="AE27" s="31" t="s">
        <v>332</v>
      </c>
      <c r="AF27" s="31"/>
      <c r="AG27" s="31">
        <v>127</v>
      </c>
      <c r="AI27" s="189" t="s">
        <v>242</v>
      </c>
      <c r="AJ27" s="189"/>
      <c r="AK27" s="189"/>
      <c r="AL27" s="189"/>
      <c r="AM27" s="189"/>
      <c r="AO27" s="52" t="s">
        <v>203</v>
      </c>
    </row>
    <row r="28" spans="1:46" ht="15" x14ac:dyDescent="0.25">
      <c r="A28" s="186"/>
      <c r="B28" s="186"/>
      <c r="C28" s="129" t="s">
        <v>91</v>
      </c>
      <c r="D28" s="133"/>
      <c r="E28" s="130">
        <v>8</v>
      </c>
      <c r="F28" s="26">
        <v>6</v>
      </c>
      <c r="G28" s="26">
        <v>3</v>
      </c>
      <c r="H28" s="24">
        <f>IF(INT(Spannweiten!H28)&lt;=5, Mittelwerte!H28, "")</f>
        <v>3</v>
      </c>
      <c r="I28" s="26">
        <v>8</v>
      </c>
      <c r="J28" s="26">
        <v>8</v>
      </c>
      <c r="K28" s="85">
        <v>1</v>
      </c>
      <c r="L28" s="26">
        <v>6</v>
      </c>
      <c r="M28" s="163">
        <v>10</v>
      </c>
      <c r="N28" s="26">
        <v>8</v>
      </c>
      <c r="O28" s="24">
        <f>IF(INT(Spannweiten!O28)&lt;=5, Mittelwerte!O28, "")</f>
        <v>3</v>
      </c>
      <c r="P28" s="26">
        <v>8</v>
      </c>
      <c r="Q28" s="26">
        <v>10</v>
      </c>
      <c r="R28" s="26">
        <v>8</v>
      </c>
      <c r="S28" s="24">
        <f>IF(INT(Spannweiten!S28)&lt;=5, Mittelwerte!S28, "")</f>
        <v>8</v>
      </c>
      <c r="T28" s="24">
        <f>IF(INT(Spannweiten!T28)&lt;=5, Mittelwerte!T28, "")</f>
        <v>3</v>
      </c>
      <c r="U28" s="26">
        <v>10</v>
      </c>
      <c r="V28" s="163">
        <v>8</v>
      </c>
      <c r="W28" s="24">
        <f>IF(INT(Spannweiten!W28)&lt;=5, Mittelwerte!W28, "")</f>
        <v>3</v>
      </c>
      <c r="X28" s="24">
        <f>IF(INT(Spannweiten!X28)&lt;=5, Mittelwerte!X28, "")</f>
        <v>3</v>
      </c>
      <c r="Y28" s="26">
        <v>1</v>
      </c>
      <c r="Z28" s="24">
        <v>8</v>
      </c>
      <c r="AA28" s="85">
        <v>8</v>
      </c>
      <c r="AB28" s="24">
        <v>6</v>
      </c>
      <c r="AC28" s="24">
        <f>IF(INT(Spannweiten!AC28)&lt;=5, Mittelwerte!AC28, "")</f>
        <v>8</v>
      </c>
      <c r="AD28" s="24">
        <f>IF(INT(Spannweiten!AD28)&lt;=5, Mittelwerte!AD28, "")</f>
        <v>3</v>
      </c>
      <c r="AE28" s="31" t="s">
        <v>333</v>
      </c>
      <c r="AF28" s="31"/>
      <c r="AG28" s="31">
        <f>234-AG29-AG30-AG31-AG27</f>
        <v>82</v>
      </c>
      <c r="AI28" s="189"/>
      <c r="AJ28" s="189"/>
      <c r="AK28" s="189"/>
      <c r="AL28" s="189"/>
      <c r="AM28" s="189"/>
      <c r="AO28" s="191" t="s">
        <v>168</v>
      </c>
      <c r="AP28" s="191"/>
      <c r="AQ28" s="191" t="s">
        <v>169</v>
      </c>
      <c r="AR28" s="191"/>
      <c r="AS28" s="191" t="s">
        <v>170</v>
      </c>
      <c r="AT28" s="191"/>
    </row>
    <row r="29" spans="1:46" ht="15" x14ac:dyDescent="0.25">
      <c r="A29" s="186"/>
      <c r="B29" s="186"/>
      <c r="C29" s="129" t="s">
        <v>92</v>
      </c>
      <c r="D29" s="133"/>
      <c r="E29" s="130">
        <v>8</v>
      </c>
      <c r="F29" s="26">
        <v>8</v>
      </c>
      <c r="G29" s="83">
        <v>8</v>
      </c>
      <c r="H29" s="26">
        <v>10</v>
      </c>
      <c r="I29" s="26">
        <v>10</v>
      </c>
      <c r="J29" s="26">
        <v>8</v>
      </c>
      <c r="K29" s="24">
        <v>3</v>
      </c>
      <c r="L29" s="163">
        <v>10</v>
      </c>
      <c r="M29" s="26">
        <v>10</v>
      </c>
      <c r="N29" s="26">
        <v>8</v>
      </c>
      <c r="O29" s="24">
        <f>IF(INT(Spannweiten!O29)&lt;=5, Mittelwerte!O29, "")</f>
        <v>3</v>
      </c>
      <c r="P29" s="26">
        <v>6</v>
      </c>
      <c r="Q29" s="26">
        <v>10</v>
      </c>
      <c r="R29" s="26">
        <v>8</v>
      </c>
      <c r="S29" s="24">
        <f>IF(INT(Spannweiten!S29)&lt;=5, Mittelwerte!S29, "")</f>
        <v>8</v>
      </c>
      <c r="T29" s="24">
        <f>IF(INT(Spannweiten!T29)&lt;=5, Mittelwerte!T29, "")</f>
        <v>3</v>
      </c>
      <c r="U29" s="26">
        <v>10</v>
      </c>
      <c r="V29" s="26">
        <v>8</v>
      </c>
      <c r="W29" s="24">
        <f>IF(INT(Spannweiten!W29)&lt;=5, Mittelwerte!W29, "")</f>
        <v>3</v>
      </c>
      <c r="X29" s="26">
        <v>8</v>
      </c>
      <c r="Y29" s="26">
        <v>8</v>
      </c>
      <c r="Z29" s="26">
        <v>8</v>
      </c>
      <c r="AA29" s="24">
        <f>IF(INT(Spannweiten!AA29)&lt;=5, Mittelwerte!AA29, "")</f>
        <v>3</v>
      </c>
      <c r="AB29" s="24">
        <v>6</v>
      </c>
      <c r="AC29" s="24">
        <f>IF(INT(Spannweiten!AC29)&lt;=5, Mittelwerte!AC29, "")</f>
        <v>8</v>
      </c>
      <c r="AD29" s="24">
        <f>IF(INT(Spannweiten!AD29)&lt;=5, Mittelwerte!AD29, "")</f>
        <v>3</v>
      </c>
      <c r="AE29" s="31" t="s">
        <v>328</v>
      </c>
      <c r="AF29" s="31"/>
      <c r="AG29" s="31">
        <v>6</v>
      </c>
      <c r="AI29" s="189"/>
      <c r="AJ29" s="189"/>
      <c r="AK29" s="189"/>
      <c r="AL29" s="189"/>
      <c r="AM29" s="189"/>
      <c r="AO29" s="50" t="s">
        <v>172</v>
      </c>
      <c r="AP29" s="50">
        <v>1</v>
      </c>
      <c r="AQ29" s="50" t="s">
        <v>369</v>
      </c>
      <c r="AR29" s="50">
        <v>1</v>
      </c>
      <c r="AS29" s="50" t="s">
        <v>367</v>
      </c>
      <c r="AT29" s="50">
        <v>1</v>
      </c>
    </row>
    <row r="30" spans="1:46" ht="15" x14ac:dyDescent="0.25">
      <c r="A30" s="186"/>
      <c r="B30" s="186"/>
      <c r="C30" s="129" t="s">
        <v>93</v>
      </c>
      <c r="D30" s="133"/>
      <c r="E30" s="130">
        <v>8</v>
      </c>
      <c r="F30" s="26">
        <v>3</v>
      </c>
      <c r="G30" s="26">
        <v>3</v>
      </c>
      <c r="H30" s="24">
        <f>IF(INT(Spannweiten!H30)&lt;=5, Mittelwerte!H30, "")</f>
        <v>1</v>
      </c>
      <c r="I30" s="24">
        <f>IF(INT(Spannweiten!I30)&lt;=5, Mittelwerte!I30, "")</f>
        <v>8</v>
      </c>
      <c r="J30" s="26">
        <v>10</v>
      </c>
      <c r="K30" s="26">
        <v>10</v>
      </c>
      <c r="L30" s="26">
        <v>3</v>
      </c>
      <c r="M30" s="26">
        <v>10</v>
      </c>
      <c r="N30" s="24">
        <f>IF(INT(Spannweiten!N30)&lt;=5, Mittelwerte!N30, "")</f>
        <v>3</v>
      </c>
      <c r="O30" s="24">
        <f>IF(INT(Spannweiten!O30)&lt;=5, Mittelwerte!O30, "")</f>
        <v>3</v>
      </c>
      <c r="P30" s="24">
        <v>3</v>
      </c>
      <c r="Q30" s="163">
        <v>10</v>
      </c>
      <c r="R30" s="26">
        <v>8</v>
      </c>
      <c r="S30" s="24">
        <f>IF(INT(Spannweiten!S30)&lt;=5, Mittelwerte!S30, "")</f>
        <v>3</v>
      </c>
      <c r="T30" s="26">
        <v>10</v>
      </c>
      <c r="U30" s="24">
        <f>IF(INT(Spannweiten!U30)&lt;=5, Mittelwerte!U30, "")</f>
        <v>3</v>
      </c>
      <c r="V30" s="26">
        <v>10</v>
      </c>
      <c r="W30" s="26">
        <v>10</v>
      </c>
      <c r="X30" s="24">
        <v>3</v>
      </c>
      <c r="Y30" s="24">
        <v>3</v>
      </c>
      <c r="Z30" s="24">
        <v>3</v>
      </c>
      <c r="AA30" s="24">
        <v>6</v>
      </c>
      <c r="AB30" s="26">
        <v>10</v>
      </c>
      <c r="AC30" s="24">
        <f>IF(INT(Spannweiten!AC30)&lt;=5, Mittelwerte!AC30, "")</f>
        <v>3</v>
      </c>
      <c r="AD30" s="34">
        <v>10</v>
      </c>
      <c r="AE30" s="31" t="s">
        <v>330</v>
      </c>
      <c r="AF30" s="31"/>
      <c r="AG30" s="31">
        <v>15</v>
      </c>
      <c r="AI30" s="189"/>
      <c r="AJ30" s="189"/>
      <c r="AK30" s="189"/>
      <c r="AL30" s="189"/>
      <c r="AM30" s="189"/>
      <c r="AO30" s="50" t="s">
        <v>175</v>
      </c>
      <c r="AP30" s="50">
        <v>3</v>
      </c>
      <c r="AQ30" s="50" t="s">
        <v>173</v>
      </c>
      <c r="AR30" s="50">
        <v>3</v>
      </c>
      <c r="AS30" s="50" t="s">
        <v>171</v>
      </c>
      <c r="AT30" s="50">
        <v>3</v>
      </c>
    </row>
    <row r="31" spans="1:46" ht="14.1" customHeight="1" x14ac:dyDescent="0.25">
      <c r="A31" s="186"/>
      <c r="B31" s="186"/>
      <c r="C31" s="129" t="s">
        <v>94</v>
      </c>
      <c r="D31" s="133"/>
      <c r="E31" s="131">
        <v>6</v>
      </c>
      <c r="F31" s="24">
        <f>IF(INT(Spannweiten!F31)&lt;=5, Mittelwerte!F31, "")</f>
        <v>3</v>
      </c>
      <c r="G31" s="26">
        <v>3</v>
      </c>
      <c r="H31" s="26">
        <v>1</v>
      </c>
      <c r="I31" s="24">
        <v>10</v>
      </c>
      <c r="J31" s="26">
        <v>10</v>
      </c>
      <c r="K31" s="26">
        <v>10</v>
      </c>
      <c r="L31" s="26">
        <v>6</v>
      </c>
      <c r="M31" s="26">
        <v>10</v>
      </c>
      <c r="N31" s="24">
        <f>IF(INT(Spannweiten!N31)&lt;=5, Mittelwerte!N31, "")</f>
        <v>3</v>
      </c>
      <c r="O31" s="26">
        <v>3</v>
      </c>
      <c r="P31" s="26">
        <v>8</v>
      </c>
      <c r="Q31" s="24">
        <v>10</v>
      </c>
      <c r="R31" s="26">
        <v>8</v>
      </c>
      <c r="S31" s="26">
        <v>10</v>
      </c>
      <c r="T31" s="83">
        <v>10</v>
      </c>
      <c r="U31" s="24">
        <f>IF(INT(Spannweiten!U31)&lt;=5, Mittelwerte!U31, "")</f>
        <v>8</v>
      </c>
      <c r="V31" s="26">
        <v>8</v>
      </c>
      <c r="W31" s="34">
        <v>8</v>
      </c>
      <c r="X31" s="26">
        <v>8</v>
      </c>
      <c r="Y31" s="24">
        <v>3</v>
      </c>
      <c r="Z31" s="26">
        <v>8</v>
      </c>
      <c r="AA31" s="26">
        <v>6</v>
      </c>
      <c r="AB31" s="83">
        <v>8</v>
      </c>
      <c r="AC31" s="26">
        <v>8</v>
      </c>
      <c r="AD31" s="83">
        <v>10</v>
      </c>
      <c r="AE31" s="31" t="s">
        <v>331</v>
      </c>
      <c r="AF31" s="31"/>
      <c r="AG31" s="31">
        <v>4</v>
      </c>
      <c r="AI31" s="189"/>
      <c r="AJ31" s="189"/>
      <c r="AK31" s="189"/>
      <c r="AL31" s="189"/>
      <c r="AM31" s="189"/>
      <c r="AO31" s="50" t="s">
        <v>366</v>
      </c>
      <c r="AP31" s="50">
        <v>6</v>
      </c>
      <c r="AQ31" s="50" t="s">
        <v>174</v>
      </c>
      <c r="AR31" s="50">
        <v>6</v>
      </c>
      <c r="AS31" s="50" t="s">
        <v>366</v>
      </c>
      <c r="AT31" s="50">
        <v>6</v>
      </c>
    </row>
    <row r="32" spans="1:46" ht="15" x14ac:dyDescent="0.25">
      <c r="A32" s="186"/>
      <c r="B32" s="186"/>
      <c r="C32" s="129" t="s">
        <v>95</v>
      </c>
      <c r="D32" s="133"/>
      <c r="E32" s="130">
        <v>8</v>
      </c>
      <c r="F32" s="26">
        <v>8</v>
      </c>
      <c r="G32" s="26">
        <v>6</v>
      </c>
      <c r="H32" s="26">
        <v>8</v>
      </c>
      <c r="I32" s="24">
        <v>10</v>
      </c>
      <c r="J32" s="26">
        <v>10</v>
      </c>
      <c r="K32" s="26">
        <v>10</v>
      </c>
      <c r="L32" s="26">
        <v>8</v>
      </c>
      <c r="M32" s="83">
        <v>10</v>
      </c>
      <c r="N32" s="24">
        <v>6</v>
      </c>
      <c r="O32" s="26">
        <v>3</v>
      </c>
      <c r="P32" s="26">
        <v>6</v>
      </c>
      <c r="Q32" s="26">
        <v>10</v>
      </c>
      <c r="R32" s="26">
        <v>8</v>
      </c>
      <c r="S32" s="26">
        <v>8</v>
      </c>
      <c r="T32" s="26">
        <v>10</v>
      </c>
      <c r="U32" s="26">
        <v>8</v>
      </c>
      <c r="V32" s="26">
        <v>8</v>
      </c>
      <c r="W32" s="34">
        <v>10</v>
      </c>
      <c r="X32" s="26">
        <v>8</v>
      </c>
      <c r="Y32" s="26">
        <v>8</v>
      </c>
      <c r="Z32" s="26">
        <v>8</v>
      </c>
      <c r="AA32" s="26">
        <v>8</v>
      </c>
      <c r="AB32" s="24">
        <v>8</v>
      </c>
      <c r="AC32" s="26">
        <v>8</v>
      </c>
      <c r="AD32" s="26">
        <v>10</v>
      </c>
      <c r="AE32" s="6" t="s">
        <v>379</v>
      </c>
      <c r="AF32" s="31"/>
      <c r="AG32" s="31">
        <f>SUM(AG27:AG31)</f>
        <v>234</v>
      </c>
      <c r="AI32" s="189"/>
      <c r="AJ32" s="189"/>
      <c r="AK32" s="189"/>
      <c r="AL32" s="189"/>
      <c r="AM32" s="189"/>
      <c r="AO32" s="50" t="s">
        <v>171</v>
      </c>
      <c r="AP32" s="50">
        <v>8</v>
      </c>
      <c r="AQ32" s="50" t="s">
        <v>176</v>
      </c>
      <c r="AR32" s="50">
        <v>8</v>
      </c>
      <c r="AS32" s="50" t="s">
        <v>370</v>
      </c>
      <c r="AT32" s="50">
        <v>8</v>
      </c>
    </row>
    <row r="33" spans="1:46" ht="15" x14ac:dyDescent="0.25">
      <c r="A33" s="186"/>
      <c r="B33" s="186"/>
      <c r="C33" s="129" t="s">
        <v>96</v>
      </c>
      <c r="D33" s="133"/>
      <c r="E33" s="131">
        <v>3</v>
      </c>
      <c r="F33" s="24">
        <v>10</v>
      </c>
      <c r="G33" s="24">
        <v>6</v>
      </c>
      <c r="H33" s="26">
        <v>1</v>
      </c>
      <c r="I33" s="24">
        <v>6</v>
      </c>
      <c r="J33" s="24">
        <f>IF(INT(Spannweiten!J33)&lt;=5, Mittelwerte!J33, "")</f>
        <v>3</v>
      </c>
      <c r="K33" s="26">
        <v>1</v>
      </c>
      <c r="L33" s="24">
        <f>IF(INT(Spannweiten!L33)&lt;=5, Mittelwerte!L33, "")</f>
        <v>6</v>
      </c>
      <c r="M33" s="24">
        <f>IF(INT(Spannweiten!M33)&lt;=5, Mittelwerte!M33, "")</f>
        <v>8</v>
      </c>
      <c r="N33" s="26">
        <v>3</v>
      </c>
      <c r="O33" s="26">
        <v>1</v>
      </c>
      <c r="P33" s="26">
        <v>3</v>
      </c>
      <c r="Q33" s="24">
        <f>IF(INT(Spannweiten!Q33)&lt;=5, Mittelwerte!Q33, "")</f>
        <v>3</v>
      </c>
      <c r="R33" s="24">
        <v>3</v>
      </c>
      <c r="S33" s="26">
        <v>3</v>
      </c>
      <c r="T33" s="26">
        <v>10</v>
      </c>
      <c r="U33" s="24">
        <f>IF(INT(Spannweiten!U33)&lt;=5, Mittelwerte!U33, "")</f>
        <v>3</v>
      </c>
      <c r="V33" s="26">
        <v>10</v>
      </c>
      <c r="W33" s="34">
        <v>8</v>
      </c>
      <c r="X33" s="24">
        <f>IF(INT(Spannweiten!X33)&lt;=5, Mittelwerte!X33, "")</f>
        <v>3</v>
      </c>
      <c r="Y33" s="26">
        <v>1</v>
      </c>
      <c r="Z33" s="24">
        <v>6</v>
      </c>
      <c r="AA33" s="26">
        <v>6</v>
      </c>
      <c r="AB33" s="24">
        <v>6</v>
      </c>
      <c r="AC33" s="85">
        <v>6</v>
      </c>
      <c r="AD33" s="26">
        <v>8</v>
      </c>
      <c r="AE33" s="5"/>
      <c r="AF33" s="5"/>
      <c r="AG33" s="5"/>
      <c r="AI33" s="189"/>
      <c r="AJ33" s="189"/>
      <c r="AK33" s="189"/>
      <c r="AL33" s="189"/>
      <c r="AM33" s="189"/>
      <c r="AO33" s="50" t="s">
        <v>367</v>
      </c>
      <c r="AP33" s="50">
        <v>10</v>
      </c>
      <c r="AQ33" s="50" t="s">
        <v>368</v>
      </c>
      <c r="AR33" s="50">
        <v>10</v>
      </c>
      <c r="AS33" s="50" t="s">
        <v>172</v>
      </c>
      <c r="AT33" s="50">
        <v>10</v>
      </c>
    </row>
    <row r="34" spans="1:46" ht="15" x14ac:dyDescent="0.25">
      <c r="A34" s="186"/>
      <c r="B34" s="186"/>
      <c r="C34" s="129" t="s">
        <v>97</v>
      </c>
      <c r="D34" s="133"/>
      <c r="E34" s="130">
        <v>3</v>
      </c>
      <c r="F34" s="26">
        <v>3</v>
      </c>
      <c r="G34" s="24">
        <f>IF(INT(Spannweiten!G34)&lt;=5, Mittelwerte!G34, "")</f>
        <v>3</v>
      </c>
      <c r="H34" s="26">
        <v>1</v>
      </c>
      <c r="I34" s="24">
        <v>3</v>
      </c>
      <c r="J34" s="26">
        <v>6</v>
      </c>
      <c r="K34" s="26">
        <v>1</v>
      </c>
      <c r="L34" s="26">
        <v>6</v>
      </c>
      <c r="M34" s="26">
        <v>6</v>
      </c>
      <c r="N34" s="26">
        <v>6</v>
      </c>
      <c r="O34" s="26">
        <v>1</v>
      </c>
      <c r="P34" s="26">
        <v>6</v>
      </c>
      <c r="Q34" s="24">
        <f>IF(INT(Spannweiten!Q34)&lt;=5, Mittelwerte!Q34, "")</f>
        <v>3</v>
      </c>
      <c r="R34" s="24">
        <f>IF(INT(Spannweiten!R34)&lt;=5, Mittelwerte!R34, "")</f>
        <v>3</v>
      </c>
      <c r="S34" s="26">
        <v>3</v>
      </c>
      <c r="T34" s="26">
        <v>10</v>
      </c>
      <c r="U34" s="26">
        <v>10</v>
      </c>
      <c r="V34" s="163">
        <v>6</v>
      </c>
      <c r="W34" s="34">
        <v>8</v>
      </c>
      <c r="X34" s="26">
        <v>8</v>
      </c>
      <c r="Y34" s="85">
        <v>3</v>
      </c>
      <c r="Z34" s="26">
        <v>10</v>
      </c>
      <c r="AA34" s="26">
        <v>6</v>
      </c>
      <c r="AB34" s="24">
        <v>6</v>
      </c>
      <c r="AC34" s="26">
        <v>8</v>
      </c>
      <c r="AD34" s="26">
        <v>8</v>
      </c>
      <c r="AE34" s="5"/>
      <c r="AF34" s="5"/>
      <c r="AG34" s="5"/>
      <c r="AI34" s="189"/>
      <c r="AJ34" s="189"/>
      <c r="AK34" s="189"/>
      <c r="AL34" s="189"/>
      <c r="AM34" s="189"/>
    </row>
    <row r="35" spans="1:46" ht="15" x14ac:dyDescent="0.25">
      <c r="A35" s="186"/>
      <c r="B35" s="186"/>
      <c r="C35" s="129" t="s">
        <v>98</v>
      </c>
      <c r="D35" s="134"/>
      <c r="E35" s="131">
        <f>IF(INT(Spannweiten!E35)&lt;=5, Mittelwerte!E35, "")</f>
        <v>3</v>
      </c>
      <c r="F35" s="24">
        <v>3</v>
      </c>
      <c r="G35" s="24">
        <f>IF(INT(Spannweiten!G35)&lt;=5, Mittelwerte!G35, "")</f>
        <v>3</v>
      </c>
      <c r="H35" s="26">
        <v>8</v>
      </c>
      <c r="I35" s="24">
        <v>3</v>
      </c>
      <c r="J35" s="26">
        <v>6</v>
      </c>
      <c r="K35" s="26">
        <v>1</v>
      </c>
      <c r="L35" s="163">
        <v>8</v>
      </c>
      <c r="M35" s="26">
        <v>6</v>
      </c>
      <c r="N35" s="26">
        <v>6</v>
      </c>
      <c r="O35" s="26">
        <v>1</v>
      </c>
      <c r="P35" s="26">
        <v>1</v>
      </c>
      <c r="Q35" s="24">
        <f>IF(INT(Spannweiten!Q35)&lt;=5, Mittelwerte!Q35, "")</f>
        <v>3</v>
      </c>
      <c r="R35" s="24">
        <f>IF(INT(Spannweiten!R35)&lt;=5, Mittelwerte!R35, "")</f>
        <v>3</v>
      </c>
      <c r="S35" s="26">
        <v>3</v>
      </c>
      <c r="T35" s="83">
        <v>10</v>
      </c>
      <c r="U35" s="26">
        <v>8</v>
      </c>
      <c r="V35" s="26">
        <v>6</v>
      </c>
      <c r="W35" s="34">
        <v>8</v>
      </c>
      <c r="X35" s="24">
        <f>IF(INT(Spannweiten!X35)&lt;=5, Mittelwerte!X35, "")</f>
        <v>3</v>
      </c>
      <c r="Y35" s="26">
        <v>3</v>
      </c>
      <c r="Z35" s="26">
        <v>6</v>
      </c>
      <c r="AA35" s="26">
        <v>6</v>
      </c>
      <c r="AB35" s="24">
        <v>6</v>
      </c>
      <c r="AC35" s="26">
        <v>3</v>
      </c>
      <c r="AD35" s="26">
        <v>8</v>
      </c>
      <c r="AE35" s="5"/>
      <c r="AF35" s="5"/>
      <c r="AG35" s="5"/>
      <c r="AI35" s="189"/>
      <c r="AJ35" s="189"/>
      <c r="AK35" s="189"/>
      <c r="AL35" s="189"/>
      <c r="AM35" s="189"/>
    </row>
    <row r="36" spans="1:46" ht="15" x14ac:dyDescent="0.25">
      <c r="A36" s="6"/>
      <c r="B36" s="6"/>
      <c r="C36" s="6"/>
      <c r="D36" s="6"/>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5"/>
      <c r="AF36" s="5"/>
      <c r="AG36" s="5"/>
      <c r="AI36" s="55"/>
      <c r="AJ36" s="55"/>
      <c r="AK36" s="55"/>
      <c r="AL36" s="55"/>
      <c r="AM36" s="55"/>
    </row>
    <row r="37" spans="1:46" ht="15.75" customHeight="1" x14ac:dyDescent="0.25">
      <c r="A37" s="186" t="s">
        <v>202</v>
      </c>
      <c r="B37" s="186" t="s">
        <v>166</v>
      </c>
      <c r="C37" s="7" t="s">
        <v>131</v>
      </c>
      <c r="D37" s="8" t="s">
        <v>100</v>
      </c>
      <c r="E37" s="83">
        <v>-7</v>
      </c>
      <c r="F37" s="24">
        <f>IF(AND(INT(Vorzeichenprüfung!F43)=0, INT(Spannweiten!F37)&lt;=5), Mittelwerte!F37, "")</f>
        <v>0</v>
      </c>
      <c r="G37" s="24">
        <f>IF(AND(INT(Vorzeichenprüfung!G43)=0, INT(Spannweiten!G37)&lt;=5), Mittelwerte!G37, "")</f>
        <v>1.3333333333333333</v>
      </c>
      <c r="H37" s="85">
        <v>-7</v>
      </c>
      <c r="I37" s="83">
        <v>-8</v>
      </c>
      <c r="J37" s="24">
        <f>IF(AND(INT(Vorzeichenprüfung!J43)=0, INT(Spannweiten!J37)&lt;=5), Mittelwerte!J37, "")</f>
        <v>0.66666666666666663</v>
      </c>
      <c r="K37" s="24">
        <f>IF(AND(INT(Vorzeichenprüfung!K43)=0, INT(Spannweiten!K37)&lt;=5), Mittelwerte!K37, "")</f>
        <v>1.3333333333333333</v>
      </c>
      <c r="L37" s="24">
        <f>IF(AND(INT(Vorzeichenprüfung!L43)=0, INT(Spannweiten!L37)&lt;=5), Mittelwerte!L37, "")</f>
        <v>0</v>
      </c>
      <c r="M37" s="85">
        <v>-7</v>
      </c>
      <c r="N37" s="24">
        <f>IF(AND(INT(Vorzeichenprüfung!N43)=0, INT(Spannweiten!N37)&lt;=5), Mittelwerte!N37, "")</f>
        <v>0</v>
      </c>
      <c r="O37" s="24">
        <f>IF(AND(INT(Vorzeichenprüfung!O43)=0, INT(Spannweiten!O37)&lt;=5), Mittelwerte!O37, "")</f>
        <v>-1.6666666666666667</v>
      </c>
      <c r="P37" s="24">
        <f>IF(AND(INT(Vorzeichenprüfung!P43)=0, INT(Spannweiten!P37)&lt;=5), Mittelwerte!P37, "")</f>
        <v>0</v>
      </c>
      <c r="Q37" s="163">
        <f>IF(AND(INT(Vorzeichenprüfung!Q43)=0, INT(Spannweiten!Q37)&lt;=5), Mittelwerte!Q37, "")</f>
        <v>0</v>
      </c>
      <c r="R37" s="24">
        <f>IF(AND(INT(Vorzeichenprüfung!R43)=0, INT(Spannweiten!R37)&lt;=5), Mittelwerte!R37, "")</f>
        <v>0</v>
      </c>
      <c r="S37" s="24">
        <f>IF(AND(INT(Vorzeichenprüfung!S43)=0, INT(Spannweiten!S37)&lt;=5), Mittelwerte!S37, "")</f>
        <v>0</v>
      </c>
      <c r="T37" s="24">
        <f>IF(AND(INT(Vorzeichenprüfung!T43)=0, INT(Spannweiten!T37)&lt;=5), Mittelwerte!T37, "")</f>
        <v>-1</v>
      </c>
      <c r="U37" s="85">
        <v>2</v>
      </c>
      <c r="V37" s="83">
        <v>-5</v>
      </c>
      <c r="W37" s="85">
        <v>-6</v>
      </c>
      <c r="X37" s="25">
        <f>IF(AND(Vorzeichenprüfung!X43="WAHR", INT(Spannweiten!X37)&lt;=5), Mittelwerte!X37, "")</f>
        <v>0.66666666666666663</v>
      </c>
      <c r="Y37" s="83">
        <v>-5</v>
      </c>
      <c r="Z37" s="85">
        <v>-4</v>
      </c>
      <c r="AA37" s="85">
        <v>1</v>
      </c>
      <c r="AB37" s="25">
        <f>IF(AND(Vorzeichenprüfung!AB43="WAHR", INT(Spannweiten!AB37)&lt;=5), Mittelwerte!AB37, "")</f>
        <v>-1.6666666666666667</v>
      </c>
      <c r="AC37" s="85">
        <v>-4</v>
      </c>
      <c r="AD37" s="83">
        <v>0</v>
      </c>
      <c r="AE37" s="5"/>
      <c r="AF37" s="31"/>
      <c r="AG37" s="31"/>
      <c r="AI37" s="189" t="s">
        <v>243</v>
      </c>
      <c r="AJ37" s="192"/>
      <c r="AK37" s="192"/>
      <c r="AL37" s="192"/>
      <c r="AM37" s="192"/>
      <c r="AO37" s="45" t="s">
        <v>204</v>
      </c>
      <c r="AP37" s="46"/>
      <c r="AQ37" s="46"/>
    </row>
    <row r="38" spans="1:46" ht="15.75" customHeight="1" x14ac:dyDescent="0.25">
      <c r="A38" s="186"/>
      <c r="B38" s="186"/>
      <c r="C38" s="7" t="s">
        <v>132</v>
      </c>
      <c r="D38" s="8" t="s">
        <v>101</v>
      </c>
      <c r="E38" s="83">
        <v>6</v>
      </c>
      <c r="F38" s="24">
        <f>IF(AND(INT(Vorzeichenprüfung!F44)=0, INT(Spannweiten!F38)&lt;=5), Mittelwerte!F38, "")</f>
        <v>0.66666666666666663</v>
      </c>
      <c r="G38" s="24">
        <f>IF(AND(INT(Vorzeichenprüfung!G44)=0, INT(Spannweiten!G38)&lt;=5), Mittelwerte!G38, "")</f>
        <v>2</v>
      </c>
      <c r="H38" s="83">
        <v>-4</v>
      </c>
      <c r="I38" s="25">
        <f>IF(AND(Vorzeichenprüfung!I44="WAHR", INT(Spannweiten!I38)&lt;=5), Mittelwerte!I38, "")</f>
        <v>2.6666666666666665</v>
      </c>
      <c r="J38" s="24">
        <f>IF(AND(INT(Vorzeichenprüfung!J44)=0, INT(Spannweiten!J38)&lt;=5), Mittelwerte!J38, "")</f>
        <v>1.3333333333333333</v>
      </c>
      <c r="K38" s="24">
        <f>IF(AND(INT(Vorzeichenprüfung!K44)=0, INT(Spannweiten!K38)&lt;=5), Mittelwerte!K38, "")</f>
        <v>-0.66666666666666663</v>
      </c>
      <c r="L38" s="83">
        <v>0</v>
      </c>
      <c r="M38" s="25">
        <f>IF(AND(Vorzeichenprüfung!M44="WAHR", INT(Spannweiten!M38)&lt;=5), Mittelwerte!M38, "")</f>
        <v>1.3333333333333333</v>
      </c>
      <c r="N38" s="83">
        <v>4</v>
      </c>
      <c r="O38" s="24">
        <f>IF(AND(INT(Vorzeichenprüfung!O44)=0, INT(Spannweiten!O38)&lt;=5), Mittelwerte!O38, "")</f>
        <v>0.33333333333333331</v>
      </c>
      <c r="P38" s="83">
        <v>0</v>
      </c>
      <c r="Q38" s="24">
        <f>IF(AND(INT(Vorzeichenprüfung!Q44)=0, INT(Spannweiten!Q38)&lt;=5), Mittelwerte!Q38, "")</f>
        <v>2</v>
      </c>
      <c r="R38" s="24">
        <f>IF(AND(INT(Vorzeichenprüfung!R44)=0, INT(Spannweiten!R38)&lt;=5), Mittelwerte!R38, "")</f>
        <v>0</v>
      </c>
      <c r="S38" s="24">
        <f>IF(AND(INT(Vorzeichenprüfung!S44)=0, INT(Spannweiten!S38)&lt;=5), Mittelwerte!S38, "")</f>
        <v>1</v>
      </c>
      <c r="T38" s="24">
        <f>IF(AND(INT(Vorzeichenprüfung!T44)=0, INT(Spannweiten!T38)&lt;=5), Mittelwerte!T38, "")</f>
        <v>-1</v>
      </c>
      <c r="U38" s="85">
        <v>5</v>
      </c>
      <c r="V38" s="25">
        <f>IF(AND(Vorzeichenprüfung!V44="WAHR", INT(Spannweiten!V38)&lt;=5), Mittelwerte!V38, "")</f>
        <v>3</v>
      </c>
      <c r="W38" s="83">
        <v>4</v>
      </c>
      <c r="X38" s="85">
        <v>2</v>
      </c>
      <c r="Y38" s="83">
        <v>4</v>
      </c>
      <c r="Z38" s="25">
        <f>IF(AND(Vorzeichenprüfung!Z44="WAHR", INT(Spannweiten!Z38)&lt;=5), Mittelwerte!Z38, "")</f>
        <v>2.6666666666666665</v>
      </c>
      <c r="AA38" s="25">
        <f>IF(AND(Vorzeichenprüfung!AA44="WAHR", INT(Spannweiten!AA38)&lt;=5), Mittelwerte!AA38, "")</f>
        <v>1</v>
      </c>
      <c r="AB38" s="25">
        <f>IF(AND(Vorzeichenprüfung!AB44="WAHR", INT(Spannweiten!AB38)&lt;=5), Mittelwerte!AB38, "")</f>
        <v>1.6666666666666667</v>
      </c>
      <c r="AC38" s="25">
        <f>IF(AND(Vorzeichenprüfung!AC44="WAHR", INT(Spannweiten!AC38)&lt;=5), Mittelwerte!AC38, "")</f>
        <v>0.66666666666666663</v>
      </c>
      <c r="AD38" s="85">
        <v>-1</v>
      </c>
      <c r="AE38" s="31" t="s">
        <v>333</v>
      </c>
      <c r="AF38" s="31"/>
      <c r="AG38" s="31">
        <f>806-AG39-AG40-AG41</f>
        <v>571</v>
      </c>
      <c r="AI38" s="192"/>
      <c r="AJ38" s="192"/>
      <c r="AK38" s="192"/>
      <c r="AL38" s="192"/>
      <c r="AM38" s="192"/>
      <c r="AO38" s="156" t="s">
        <v>177</v>
      </c>
      <c r="AP38" s="48" t="s">
        <v>178</v>
      </c>
      <c r="AQ38" s="156" t="s">
        <v>179</v>
      </c>
    </row>
    <row r="39" spans="1:46" ht="15.75" customHeight="1" x14ac:dyDescent="0.25">
      <c r="A39" s="186"/>
      <c r="B39" s="186"/>
      <c r="C39" s="7" t="s">
        <v>133</v>
      </c>
      <c r="D39" s="8" t="s">
        <v>102</v>
      </c>
      <c r="E39" s="83">
        <v>6</v>
      </c>
      <c r="F39" s="24">
        <f>IF(AND(INT(Vorzeichenprüfung!F45)=0, INT(Spannweiten!F39)&lt;=5), Mittelwerte!F39, "")</f>
        <v>0.66666666666666663</v>
      </c>
      <c r="G39" s="85">
        <v>8</v>
      </c>
      <c r="H39" s="83">
        <v>-4</v>
      </c>
      <c r="I39" s="85">
        <v>9</v>
      </c>
      <c r="J39" s="24">
        <f>IF(AND(INT(Vorzeichenprüfung!J45)=0, INT(Spannweiten!J39)&lt;=5), Mittelwerte!J39, "")</f>
        <v>1.3333333333333333</v>
      </c>
      <c r="K39" s="24">
        <f>IF(AND(INT(Vorzeichenprüfung!K45)=0, INT(Spannweiten!K39)&lt;=5), Mittelwerte!K39, "")</f>
        <v>-2.3333333333333335</v>
      </c>
      <c r="L39" s="24">
        <f>IF(AND(INT(Vorzeichenprüfung!L45)=0, INT(Spannweiten!L39)&lt;=5), Mittelwerte!L39, "")</f>
        <v>0</v>
      </c>
      <c r="M39" s="85">
        <v>7</v>
      </c>
      <c r="N39" s="24">
        <f>IF(AND(INT(Vorzeichenprüfung!N45)=0, INT(Spannweiten!N39)&lt;=5), Mittelwerte!N39, "")</f>
        <v>-1</v>
      </c>
      <c r="O39" s="24">
        <f>IF(AND(INT(Vorzeichenprüfung!O45)=0, INT(Spannweiten!O39)&lt;=5), Mittelwerte!O39, "")</f>
        <v>2.6666666666666665</v>
      </c>
      <c r="P39" s="163">
        <f>IF(AND(INT(Vorzeichenprüfung!P45)=0, INT(Spannweiten!P39)&lt;=5), Mittelwerte!P39, "")</f>
        <v>0</v>
      </c>
      <c r="Q39" s="24">
        <f>IF(AND(INT(Vorzeichenprüfung!Q45)=0, INT(Spannweiten!Q39)&lt;=5), Mittelwerte!Q39, "")</f>
        <v>2</v>
      </c>
      <c r="R39" s="24">
        <f>IF(AND(INT(Vorzeichenprüfung!R45)=0, INT(Spannweiten!R39)&lt;=5), Mittelwerte!R39, "")</f>
        <v>0</v>
      </c>
      <c r="S39" s="24">
        <f>IF(AND(INT(Vorzeichenprüfung!S45)=0, INT(Spannweiten!S39)&lt;=5), Mittelwerte!S39, "")</f>
        <v>2</v>
      </c>
      <c r="T39" s="24">
        <f>IF(AND(INT(Vorzeichenprüfung!T45)=0, INT(Spannweiten!T39)&lt;=5), Mittelwerte!T39, "")</f>
        <v>0</v>
      </c>
      <c r="U39" s="24">
        <f>IF(AND(INT(Vorzeichenprüfung!U45)=0, INT(Spannweiten!U39)&lt;=5), Mittelwerte!U39, "")</f>
        <v>2.6666666666666665</v>
      </c>
      <c r="V39" s="25">
        <f>IF(AND(Vorzeichenprüfung!V45="WAHR", INT(Spannweiten!V39)&lt;=5), Mittelwerte!V39, "")</f>
        <v>2.6666666666666665</v>
      </c>
      <c r="W39" s="24">
        <f>IF(AND(INT(Vorzeichenprüfung!W45)=0, INT(Spannweiten!W39)&lt;=5), Mittelwerte!W39, "")</f>
        <v>0</v>
      </c>
      <c r="X39" s="24">
        <f>IF(AND(INT(Vorzeichenprüfung!X45)=0, INT(Spannweiten!X39)&lt;=5), Mittelwerte!X39, "")</f>
        <v>0</v>
      </c>
      <c r="Y39" s="85">
        <v>4</v>
      </c>
      <c r="Z39" s="24">
        <f>IF(AND(INT(Vorzeichenprüfung!Z45)=0, INT(Spannweiten!Z39)&lt;=5), Mittelwerte!Z39, "")</f>
        <v>4</v>
      </c>
      <c r="AA39" s="85">
        <v>3</v>
      </c>
      <c r="AB39" s="25">
        <f>IF(AND(Vorzeichenprüfung!AB45="WAHR", INT(Spannweiten!AB39)&lt;=5), Mittelwerte!AB39, "")</f>
        <v>1.6666666666666667</v>
      </c>
      <c r="AC39" s="24">
        <f>IF(AND(INT(Vorzeichenprüfung!AC45)=0, INT(Spannweiten!AC39)&lt;=5), Mittelwerte!AC39, "")</f>
        <v>1.6666666666666667</v>
      </c>
      <c r="AD39" s="24">
        <f>IF(AND(INT(Vorzeichenprüfung!AD45)=0, INT(Spannweiten!AD39)&lt;=5), Mittelwerte!AD39, "")</f>
        <v>0</v>
      </c>
      <c r="AE39" s="31" t="s">
        <v>328</v>
      </c>
      <c r="AF39" s="31"/>
      <c r="AG39" s="31">
        <v>7</v>
      </c>
      <c r="AI39" s="192"/>
      <c r="AJ39" s="192"/>
      <c r="AK39" s="192"/>
      <c r="AL39" s="192"/>
      <c r="AM39" s="192"/>
      <c r="AO39" s="191" t="s">
        <v>180</v>
      </c>
      <c r="AP39" s="49" t="s">
        <v>181</v>
      </c>
      <c r="AQ39" s="50">
        <v>10</v>
      </c>
    </row>
    <row r="40" spans="1:46" ht="15.75" customHeight="1" x14ac:dyDescent="0.25">
      <c r="A40" s="186"/>
      <c r="B40" s="186"/>
      <c r="C40" s="7" t="s">
        <v>134</v>
      </c>
      <c r="D40" s="8" t="s">
        <v>103</v>
      </c>
      <c r="E40" s="83">
        <v>6</v>
      </c>
      <c r="F40" s="163">
        <f>IF(AND(INT(Vorzeichenprüfung!F46)=0, INT(Spannweiten!F40)&lt;=5), Mittelwerte!F40, "")</f>
        <v>1</v>
      </c>
      <c r="G40" s="85">
        <v>8</v>
      </c>
      <c r="H40" s="83">
        <v>-4</v>
      </c>
      <c r="I40" s="83">
        <v>7</v>
      </c>
      <c r="J40" s="83">
        <v>6</v>
      </c>
      <c r="K40" s="83">
        <v>5</v>
      </c>
      <c r="L40" s="24">
        <f>IF(AND(INT(Vorzeichenprüfung!L46)=0, INT(Spannweiten!L40)&lt;=5), Mittelwerte!L40, "")</f>
        <v>0</v>
      </c>
      <c r="M40" s="83">
        <v>6</v>
      </c>
      <c r="N40" s="24">
        <f>IF(AND(INT(Vorzeichenprüfung!N46)=0, INT(Spannweiten!N40)&lt;=5), Mittelwerte!N40, "")</f>
        <v>-1</v>
      </c>
      <c r="O40" s="24">
        <f>IF(AND(INT(Vorzeichenprüfung!O46)=0, INT(Spannweiten!O40)&lt;=5), Mittelwerte!O40, "")</f>
        <v>3.3333333333333335</v>
      </c>
      <c r="P40" s="24">
        <f>IF(AND(INT(Vorzeichenprüfung!P46)=0, INT(Spannweiten!P40)&lt;=5), Mittelwerte!P40, "")</f>
        <v>0</v>
      </c>
      <c r="Q40" s="24">
        <f>IF(AND(INT(Vorzeichenprüfung!Q46)=0, INT(Spannweiten!Q40)&lt;=5), Mittelwerte!Q40, "")</f>
        <v>2</v>
      </c>
      <c r="R40" s="24">
        <f>IF(AND(INT(Vorzeichenprüfung!R46)=0, INT(Spannweiten!R40)&lt;=5), Mittelwerte!R40, "")</f>
        <v>0</v>
      </c>
      <c r="S40" s="24">
        <f>IF(AND(INT(Vorzeichenprüfung!S46)=0, INT(Spannweiten!S40)&lt;=5), Mittelwerte!S40, "")</f>
        <v>2.6666666666666665</v>
      </c>
      <c r="T40" s="24">
        <f>IF(AND(INT(Vorzeichenprüfung!T46)=0, INT(Spannweiten!T40)&lt;=5), Mittelwerte!T40, "")</f>
        <v>0</v>
      </c>
      <c r="U40" s="24">
        <f>IF(AND(INT(Vorzeichenprüfung!U46)=0, INT(Spannweiten!U40)&lt;=5), Mittelwerte!U40, "")</f>
        <v>2</v>
      </c>
      <c r="V40" s="25">
        <f>IF(AND(Vorzeichenprüfung!V46="WAHR", INT(Spannweiten!V40)&lt;=5), Mittelwerte!V40, "")</f>
        <v>3</v>
      </c>
      <c r="W40" s="24">
        <f>IF(AND(INT(Vorzeichenprüfung!W46)=0, INT(Spannweiten!W40)&lt;=5), Mittelwerte!W40, "")</f>
        <v>0</v>
      </c>
      <c r="X40" s="24">
        <f>IF(AND(INT(Vorzeichenprüfung!X46)=0, INT(Spannweiten!X40)&lt;=5), Mittelwerte!X40, "")</f>
        <v>0</v>
      </c>
      <c r="Y40" s="24">
        <f>IF(AND(INT(Vorzeichenprüfung!Y46)=0, INT(Spannweiten!Y40)&lt;=5), Mittelwerte!Y40, "")</f>
        <v>1</v>
      </c>
      <c r="Z40" s="163">
        <f>IF(AND(INT(Vorzeichenprüfung!Z46)=0, INT(Spannweiten!Z40)&lt;=5), Mittelwerte!Z40, "")</f>
        <v>5</v>
      </c>
      <c r="AA40" s="24">
        <f>IF(AND(INT(Vorzeichenprüfung!AA46)=0, INT(Spannweiten!AA40)&lt;=5), Mittelwerte!AA40, "")</f>
        <v>1</v>
      </c>
      <c r="AB40" s="25">
        <f>IF(AND(Vorzeichenprüfung!AB46="WAHR", INT(Spannweiten!AB40)&lt;=5), Mittelwerte!AB40, "")</f>
        <v>1.6666666666666667</v>
      </c>
      <c r="AC40" s="24">
        <f>IF(AND(INT(Vorzeichenprüfung!AC46)=0, INT(Spannweiten!AC40)&lt;=5), Mittelwerte!AC40, "")</f>
        <v>3</v>
      </c>
      <c r="AD40" s="85">
        <v>5</v>
      </c>
      <c r="AE40" s="31" t="s">
        <v>330</v>
      </c>
      <c r="AF40" s="31"/>
      <c r="AG40" s="31">
        <v>137</v>
      </c>
      <c r="AI40" s="192"/>
      <c r="AJ40" s="192"/>
      <c r="AK40" s="192"/>
      <c r="AL40" s="192"/>
      <c r="AM40" s="192"/>
      <c r="AO40" s="191"/>
      <c r="AP40" s="49" t="s">
        <v>182</v>
      </c>
      <c r="AQ40" s="50">
        <v>9</v>
      </c>
    </row>
    <row r="41" spans="1:46" ht="15.75" customHeight="1" x14ac:dyDescent="0.25">
      <c r="A41" s="186"/>
      <c r="B41" s="186"/>
      <c r="C41" s="7" t="s">
        <v>135</v>
      </c>
      <c r="D41" s="8" t="s">
        <v>104</v>
      </c>
      <c r="E41" s="83">
        <v>3</v>
      </c>
      <c r="F41" s="24">
        <f>IF(AND(INT(Vorzeichenprüfung!F47)=0, INT(Spannweiten!F41)&lt;=5), Mittelwerte!F41, "")</f>
        <v>0</v>
      </c>
      <c r="G41" s="85">
        <v>-4</v>
      </c>
      <c r="H41" s="83">
        <v>0</v>
      </c>
      <c r="I41" s="25">
        <f>IF(AND(Vorzeichenprüfung!I47="WAHR", INT(Spannweiten!I41)&lt;=5), Mittelwerte!I41, "")</f>
        <v>-1.6666666666666667</v>
      </c>
      <c r="J41" s="24">
        <f>IF(AND(INT(Vorzeichenprüfung!J47)=0, INT(Spannweiten!J41)&lt;=5), Mittelwerte!J41, "")</f>
        <v>0</v>
      </c>
      <c r="K41" s="83">
        <v>0</v>
      </c>
      <c r="L41" s="163">
        <f>IF(AND(INT(Vorzeichenprüfung!L47)=0, INT(Spannweiten!L41)&lt;=5), Mittelwerte!L41, "")</f>
        <v>0</v>
      </c>
      <c r="M41" s="83">
        <v>-1</v>
      </c>
      <c r="N41" s="24">
        <f>IF(AND(INT(Vorzeichenprüfung!N47)=0, INT(Spannweiten!N41)&lt;=5), Mittelwerte!N41, "")</f>
        <v>0</v>
      </c>
      <c r="O41" s="24">
        <f>IF(AND(INT(Vorzeichenprüfung!O47)=0, INT(Spannweiten!O41)&lt;=5), Mittelwerte!O41, "")</f>
        <v>-0.66666666666666663</v>
      </c>
      <c r="P41" s="24">
        <f>IF(AND(INT(Vorzeichenprüfung!P47)=0, INT(Spannweiten!P41)&lt;=5), Mittelwerte!P41, "")</f>
        <v>0</v>
      </c>
      <c r="Q41" s="24">
        <f>IF(AND(INT(Vorzeichenprüfung!Q47)=0, INT(Spannweiten!Q41)&lt;=5), Mittelwerte!Q41, "")</f>
        <v>0</v>
      </c>
      <c r="R41" s="24">
        <f>IF(AND(INT(Vorzeichenprüfung!R47)=0, INT(Spannweiten!R41)&lt;=5), Mittelwerte!R41, "")</f>
        <v>0</v>
      </c>
      <c r="S41" s="163">
        <f>IF(AND(INT(Vorzeichenprüfung!S47)=0, INT(Spannweiten!S41)&lt;=5), Mittelwerte!S41, "")</f>
        <v>0</v>
      </c>
      <c r="T41" s="24">
        <f>IF(AND(INT(Vorzeichenprüfung!T47)=0, INT(Spannweiten!T41)&lt;=5), Mittelwerte!T41, "")</f>
        <v>0</v>
      </c>
      <c r="U41" s="85">
        <v>-1</v>
      </c>
      <c r="V41" s="85">
        <v>-1</v>
      </c>
      <c r="W41" s="83">
        <v>4</v>
      </c>
      <c r="X41" s="85">
        <v>-2</v>
      </c>
      <c r="Y41" s="25">
        <f>IF(AND(Vorzeichenprüfung!Y47="WAHR", INT(Spannweiten!Y41)&lt;=5), Mittelwerte!Y41, "")</f>
        <v>0.66666666666666663</v>
      </c>
      <c r="Z41" s="25">
        <f>IF(AND(Vorzeichenprüfung!Z47="WAHR", INT(Spannweiten!Z41)&lt;=5), Mittelwerte!Z41, "")</f>
        <v>1</v>
      </c>
      <c r="AA41" s="25">
        <f>IF(AND(Vorzeichenprüfung!AA47="WAHR", INT(Spannweiten!AA41)&lt;=5), Mittelwerte!AA41, "")</f>
        <v>1</v>
      </c>
      <c r="AB41" s="85">
        <v>-1</v>
      </c>
      <c r="AC41" s="25">
        <f>IF(AND(Vorzeichenprüfung!AC47="WAHR", INT(Spannweiten!AC41)&lt;=5), Mittelwerte!AC41, "")</f>
        <v>0.33333333333333331</v>
      </c>
      <c r="AD41" s="83">
        <v>0</v>
      </c>
      <c r="AE41" s="31" t="s">
        <v>331</v>
      </c>
      <c r="AF41" s="31"/>
      <c r="AG41" s="31">
        <v>91</v>
      </c>
      <c r="AI41" s="192"/>
      <c r="AJ41" s="192"/>
      <c r="AK41" s="192"/>
      <c r="AL41" s="192"/>
      <c r="AM41" s="192"/>
      <c r="AO41" s="191"/>
      <c r="AP41" s="49" t="s">
        <v>183</v>
      </c>
      <c r="AQ41" s="50">
        <v>8</v>
      </c>
    </row>
    <row r="42" spans="1:46" ht="15.75" customHeight="1" x14ac:dyDescent="0.25">
      <c r="A42" s="186"/>
      <c r="B42" s="186" t="s">
        <v>165</v>
      </c>
      <c r="C42" s="7" t="s">
        <v>136</v>
      </c>
      <c r="D42" s="8" t="s">
        <v>105</v>
      </c>
      <c r="E42" s="24">
        <f>IF(AND(INT(Vorzeichenprüfung!E48)=0, INT(Spannweiten!E42)&lt;=5), Mittelwerte!E42, "")</f>
        <v>0</v>
      </c>
      <c r="F42" s="24">
        <f>IF(AND(INT(Vorzeichenprüfung!F48)=0, INT(Spannweiten!F42)&lt;=5), Mittelwerte!F42, "")</f>
        <v>0</v>
      </c>
      <c r="G42" s="24">
        <f>IF(AND(INT(Vorzeichenprüfung!G48)=0, INT(Spannweiten!G42)&lt;=5), Mittelwerte!G42, "")</f>
        <v>0</v>
      </c>
      <c r="H42" s="24">
        <f>IF(AND(INT(Vorzeichenprüfung!H48)=0, INT(Spannweiten!H42)&lt;=5), Mittelwerte!H42, "")</f>
        <v>2</v>
      </c>
      <c r="I42" s="24">
        <f>IF(AND(INT(Vorzeichenprüfung!I48)=0, INT(Spannweiten!I42)&lt;=5), Mittelwerte!I42, "")</f>
        <v>1.6666666666666667</v>
      </c>
      <c r="J42" s="24">
        <f>IF(AND(INT(Vorzeichenprüfung!J48)=0, INT(Spannweiten!J42)&lt;=5), Mittelwerte!J42, "")</f>
        <v>-0.66666666666666663</v>
      </c>
      <c r="K42" s="24">
        <f>IF(AND(INT(Vorzeichenprüfung!K48)=0, INT(Spannweiten!K42)&lt;=5), Mittelwerte!K42, "")</f>
        <v>0</v>
      </c>
      <c r="L42" s="24">
        <f>IF(AND(INT(Vorzeichenprüfung!L48)=0, INT(Spannweiten!L42)&lt;=5), Mittelwerte!L42, "")</f>
        <v>0</v>
      </c>
      <c r="M42" s="24">
        <f>IF(AND(INT(Vorzeichenprüfung!M48)=0, INT(Spannweiten!M42)&lt;=5), Mittelwerte!M42, "")</f>
        <v>0</v>
      </c>
      <c r="N42" s="24">
        <f>IF(AND(INT(Vorzeichenprüfung!N48)=0, INT(Spannweiten!N42)&lt;=5), Mittelwerte!N42, "")</f>
        <v>0</v>
      </c>
      <c r="O42" s="24">
        <f>IF(AND(INT(Vorzeichenprüfung!O48)=0, INT(Spannweiten!O42)&lt;=5), Mittelwerte!O42, "")</f>
        <v>0</v>
      </c>
      <c r="P42" s="24">
        <f>IF(AND(INT(Vorzeichenprüfung!P48)=0, INT(Spannweiten!P42)&lt;=5), Mittelwerte!P42, "")</f>
        <v>0</v>
      </c>
      <c r="Q42" s="24">
        <f>IF(AND(INT(Vorzeichenprüfung!Q48)=0, INT(Spannweiten!Q42)&lt;=5), Mittelwerte!Q42, "")</f>
        <v>0</v>
      </c>
      <c r="R42" s="83">
        <f>IF(AND(INT(Vorzeichenprüfung!R48)=0, INT(Spannweiten!R42)&lt;=5), Mittelwerte!R42, "")</f>
        <v>0</v>
      </c>
      <c r="S42" s="24">
        <f>IF(AND(INT(Vorzeichenprüfung!S48)=0, INT(Spannweiten!S42)&lt;=5), Mittelwerte!S42, "")</f>
        <v>-0.66666666666666663</v>
      </c>
      <c r="T42" s="24">
        <f>IF(AND(INT(Vorzeichenprüfung!T48)=0, INT(Spannweiten!T42)&lt;=5), Mittelwerte!T42, "")</f>
        <v>0</v>
      </c>
      <c r="U42" s="24">
        <f>IF(AND(INT(Vorzeichenprüfung!U48)=0, INT(Spannweiten!U42)&lt;=5), Mittelwerte!U42, "")</f>
        <v>0</v>
      </c>
      <c r="V42" s="24">
        <f>IF(AND(INT(Vorzeichenprüfung!V48)=0, INT(Spannweiten!V42)&lt;=5), Mittelwerte!V42, "")</f>
        <v>0</v>
      </c>
      <c r="W42" s="24">
        <f>IF(AND(INT(Vorzeichenprüfung!W48)=0, INT(Spannweiten!W42)&lt;=5), Mittelwerte!W42, "")</f>
        <v>0</v>
      </c>
      <c r="X42" s="83">
        <v>3</v>
      </c>
      <c r="Y42" s="24">
        <f>IF(AND(INT(Vorzeichenprüfung!Y48)=0, INT(Spannweiten!Y42)&lt;=5), Mittelwerte!Y42, "")</f>
        <v>-0.66666666666666663</v>
      </c>
      <c r="Z42" s="24">
        <f>IF(AND(INT(Vorzeichenprüfung!Z48)=0, INT(Spannweiten!Z42)&lt;=5), Mittelwerte!Z42, "")</f>
        <v>0</v>
      </c>
      <c r="AA42" s="24">
        <f>IF(AND(INT(Vorzeichenprüfung!AA48)=0, INT(Spannweiten!AA42)&lt;=5), Mittelwerte!AA42, "")</f>
        <v>-0.66666666666666663</v>
      </c>
      <c r="AB42" s="24">
        <f>IF(AND(INT(Vorzeichenprüfung!AB48)=0, INT(Spannweiten!AB42)&lt;=5), Mittelwerte!AB42, "")</f>
        <v>0</v>
      </c>
      <c r="AC42" s="24">
        <f>IF(AND(INT(Vorzeichenprüfung!AC48)=0, INT(Spannweiten!AC42)&lt;=5), Mittelwerte!AC42, "")</f>
        <v>0</v>
      </c>
      <c r="AD42" s="24">
        <f>IF(AND(INT(Vorzeichenprüfung!AD48)=0, INT(Spannweiten!AD42)&lt;=5), Mittelwerte!AD42, "")</f>
        <v>0</v>
      </c>
      <c r="AE42" s="6" t="s">
        <v>379</v>
      </c>
      <c r="AF42" s="31"/>
      <c r="AG42" s="31">
        <f>SUM(AG38:AG41)</f>
        <v>806</v>
      </c>
      <c r="AI42" s="192"/>
      <c r="AJ42" s="192"/>
      <c r="AK42" s="192"/>
      <c r="AL42" s="192"/>
      <c r="AM42" s="192"/>
      <c r="AO42" s="191"/>
      <c r="AP42" s="49" t="s">
        <v>184</v>
      </c>
      <c r="AQ42" s="50">
        <v>7</v>
      </c>
    </row>
    <row r="43" spans="1:46" ht="15.75" customHeight="1" x14ac:dyDescent="0.25">
      <c r="A43" s="186"/>
      <c r="B43" s="186"/>
      <c r="C43" s="7" t="s">
        <v>137</v>
      </c>
      <c r="D43" s="8" t="s">
        <v>106</v>
      </c>
      <c r="E43" s="24">
        <f>IF(AND(INT(Vorzeichenprüfung!E49)=0, INT(Spannweiten!E43)&lt;=5), Mittelwerte!E43, "")</f>
        <v>0</v>
      </c>
      <c r="F43" s="24">
        <f>IF(AND(INT(Vorzeichenprüfung!F49)=0, INT(Spannweiten!F43)&lt;=5), Mittelwerte!F43, "")</f>
        <v>0</v>
      </c>
      <c r="G43" s="24">
        <f>IF(AND(INT(Vorzeichenprüfung!G49)=0, INT(Spannweiten!G43)&lt;=5), Mittelwerte!G43, "")</f>
        <v>0</v>
      </c>
      <c r="H43" s="85">
        <v>7</v>
      </c>
      <c r="I43" s="24">
        <f>IF(AND(INT(Vorzeichenprüfung!I49)=0, INT(Spannweiten!I43)&lt;=5), Mittelwerte!I43, "")</f>
        <v>-1.3333333333333333</v>
      </c>
      <c r="J43" s="85">
        <v>-7</v>
      </c>
      <c r="K43" s="24">
        <f>IF(AND(INT(Vorzeichenprüfung!K49)=0, INT(Spannweiten!K43)&lt;=5), Mittelwerte!K43, "")</f>
        <v>-0.66666666666666663</v>
      </c>
      <c r="L43" s="24">
        <f>IF(AND(INT(Vorzeichenprüfung!L49)=0, INT(Spannweiten!L43)&lt;=5), Mittelwerte!L43, "")</f>
        <v>0</v>
      </c>
      <c r="M43" s="24">
        <f>IF(AND(INT(Vorzeichenprüfung!M49)=0, INT(Spannweiten!M43)&lt;=5), Mittelwerte!M43, "")</f>
        <v>0</v>
      </c>
      <c r="N43" s="24">
        <f>IF(AND(INT(Vorzeichenprüfung!N49)=0, INT(Spannweiten!N43)&lt;=5), Mittelwerte!N43, "")</f>
        <v>0</v>
      </c>
      <c r="O43" s="24">
        <f>IF(AND(INT(Vorzeichenprüfung!O49)=0, INT(Spannweiten!O43)&lt;=5), Mittelwerte!O43, "")</f>
        <v>-0.66666666666666663</v>
      </c>
      <c r="P43" s="24">
        <f>IF(AND(INT(Vorzeichenprüfung!P49)=0, INT(Spannweiten!P43)&lt;=5), Mittelwerte!P43, "")</f>
        <v>0</v>
      </c>
      <c r="Q43" s="24">
        <f>IF(AND(INT(Vorzeichenprüfung!Q49)=0, INT(Spannweiten!Q43)&lt;=5), Mittelwerte!Q43, "")</f>
        <v>0</v>
      </c>
      <c r="R43" s="24">
        <f>IF(AND(INT(Vorzeichenprüfung!R49)=0, INT(Spannweiten!R43)&lt;=5), Mittelwerte!R43, "")</f>
        <v>0</v>
      </c>
      <c r="S43" s="24">
        <f>IF(AND(INT(Vorzeichenprüfung!S49)=0, INT(Spannweiten!S43)&lt;=5), Mittelwerte!S43, "")</f>
        <v>-1.6666666666666667</v>
      </c>
      <c r="T43" s="163">
        <f>IF(AND(INT(Vorzeichenprüfung!T49)=0, INT(Spannweiten!T43)&lt;=5), Mittelwerte!T43, "")</f>
        <v>0</v>
      </c>
      <c r="U43" s="85">
        <v>-8</v>
      </c>
      <c r="V43" s="24">
        <f>IF(AND(INT(Vorzeichenprüfung!V49)=0, INT(Spannweiten!V43)&lt;=5), Mittelwerte!V43, "")</f>
        <v>0</v>
      </c>
      <c r="W43" s="24">
        <f>IF(AND(INT(Vorzeichenprüfung!W49)=0, INT(Spannweiten!W43)&lt;=5), Mittelwerte!W43, "")</f>
        <v>0</v>
      </c>
      <c r="X43" s="85">
        <v>-6</v>
      </c>
      <c r="Y43" s="24">
        <f>IF(AND(INT(Vorzeichenprüfung!Y49)=0, INT(Spannweiten!Y43)&lt;=5), Mittelwerte!Y43, "")</f>
        <v>-1.6666666666666667</v>
      </c>
      <c r="Z43" s="24">
        <f>IF(AND(INT(Vorzeichenprüfung!Z49)=0, INT(Spannweiten!Z43)&lt;=5), Mittelwerte!Z43, "")</f>
        <v>-1</v>
      </c>
      <c r="AA43" s="85">
        <v>-4</v>
      </c>
      <c r="AB43" s="85">
        <v>-7</v>
      </c>
      <c r="AC43" s="83">
        <v>-9</v>
      </c>
      <c r="AD43" s="24">
        <f>IF(AND(INT(Vorzeichenprüfung!AD49)=0, INT(Spannweiten!AD43)&lt;=5), Mittelwerte!AD43, "")</f>
        <v>0</v>
      </c>
      <c r="AE43" s="32"/>
      <c r="AF43" s="31"/>
      <c r="AG43" s="31"/>
      <c r="AI43" s="192"/>
      <c r="AJ43" s="192"/>
      <c r="AK43" s="192"/>
      <c r="AL43" s="192"/>
      <c r="AM43" s="192"/>
      <c r="AO43" s="191"/>
      <c r="AP43" s="49" t="s">
        <v>185</v>
      </c>
      <c r="AQ43" s="50">
        <v>6</v>
      </c>
    </row>
    <row r="44" spans="1:46" ht="15.75" customHeight="1" x14ac:dyDescent="0.25">
      <c r="A44" s="186"/>
      <c r="B44" s="186" t="s">
        <v>164</v>
      </c>
      <c r="C44" s="7" t="s">
        <v>138</v>
      </c>
      <c r="D44" s="8" t="s">
        <v>107</v>
      </c>
      <c r="E44" s="24">
        <f>IF(AND(INT(Vorzeichenprüfung!E50)=0, INT(Spannweiten!E44)&lt;=5), Mittelwerte!E44, "")</f>
        <v>0</v>
      </c>
      <c r="F44" s="24">
        <f>IF(AND(INT(Vorzeichenprüfung!F50)=0, INT(Spannweiten!F44)&lt;=5), Mittelwerte!F44, "")</f>
        <v>0</v>
      </c>
      <c r="G44" s="83">
        <v>0</v>
      </c>
      <c r="H44" s="83">
        <v>0</v>
      </c>
      <c r="I44" s="83">
        <v>0</v>
      </c>
      <c r="J44" s="24">
        <f>IF(AND(INT(Vorzeichenprüfung!J50)=0, INT(Spannweiten!J44)&lt;=5), Mittelwerte!J44, "")</f>
        <v>1.6666666666666667</v>
      </c>
      <c r="K44" s="83">
        <v>0</v>
      </c>
      <c r="L44" s="24">
        <f>IF(AND(INT(Vorzeichenprüfung!L50)=0, INT(Spannweiten!L44)&lt;=5), Mittelwerte!L44, "")</f>
        <v>0</v>
      </c>
      <c r="M44" s="24">
        <f>IF(AND(INT(Vorzeichenprüfung!M50)=0, INT(Spannweiten!M44)&lt;=5), Mittelwerte!M44, "")</f>
        <v>1.6666666666666667</v>
      </c>
      <c r="N44" s="24">
        <f>IF(AND(INT(Vorzeichenprüfung!N50)=0, INT(Spannweiten!N44)&lt;=5), Mittelwerte!N44, "")</f>
        <v>0</v>
      </c>
      <c r="O44" s="24">
        <f>IF(AND(INT(Vorzeichenprüfung!O50)=0, INT(Spannweiten!O44)&lt;=5), Mittelwerte!O44, "")</f>
        <v>0.66666666666666663</v>
      </c>
      <c r="P44" s="24">
        <f>IF(AND(INT(Vorzeichenprüfung!P50)=0, INT(Spannweiten!P44)&lt;=5), Mittelwerte!P44, "")</f>
        <v>0</v>
      </c>
      <c r="Q44" s="24">
        <f>IF(AND(INT(Vorzeichenprüfung!Q50)=0, INT(Spannweiten!Q44)&lt;=5), Mittelwerte!Q44, "")</f>
        <v>0</v>
      </c>
      <c r="R44" s="24">
        <f>IF(AND(INT(Vorzeichenprüfung!R50)=0, INT(Spannweiten!R44)&lt;=5), Mittelwerte!R44, "")</f>
        <v>0</v>
      </c>
      <c r="S44" s="24">
        <f>IF(AND(INT(Vorzeichenprüfung!S50)=0, INT(Spannweiten!S44)&lt;=5), Mittelwerte!S44, "")</f>
        <v>3</v>
      </c>
      <c r="T44" s="24">
        <f>IF(AND(INT(Vorzeichenprüfung!T50)=0, INT(Spannweiten!T44)&lt;=5), Mittelwerte!T44, "")</f>
        <v>1.3333333333333333</v>
      </c>
      <c r="U44" s="24">
        <f>IF(AND(INT(Vorzeichenprüfung!U50)=0, INT(Spannweiten!U44)&lt;=5), Mittelwerte!U44, "")</f>
        <v>0</v>
      </c>
      <c r="V44" s="25">
        <f>IF(AND(Vorzeichenprüfung!V50="WAHR", INT(Spannweiten!V44)&lt;=5), Mittelwerte!V44, "")</f>
        <v>1</v>
      </c>
      <c r="W44" s="24">
        <f>IF(AND(INT(Vorzeichenprüfung!W50)=0, INT(Spannweiten!W44)&lt;=5), Mittelwerte!W44, "")</f>
        <v>0</v>
      </c>
      <c r="X44" s="24">
        <f>IF(AND(INT(Vorzeichenprüfung!X50)=0, INT(Spannweiten!X44)&lt;=5), Mittelwerte!X44, "")</f>
        <v>1.6666666666666667</v>
      </c>
      <c r="Y44" s="24">
        <f>IF(AND(INT(Vorzeichenprüfung!Y50)=0, INT(Spannweiten!Y44)&lt;=5), Mittelwerte!Y44, "")</f>
        <v>1</v>
      </c>
      <c r="Z44" s="24">
        <f>IF(AND(INT(Vorzeichenprüfung!Z50)=0, INT(Spannweiten!Z44)&lt;=5), Mittelwerte!Z44, "")</f>
        <v>0.66666666666666663</v>
      </c>
      <c r="AA44" s="24">
        <f>IF(AND(INT(Vorzeichenprüfung!AA50)=0, INT(Spannweiten!AA44)&lt;=5), Mittelwerte!AA44, "")</f>
        <v>2.3333333333333335</v>
      </c>
      <c r="AB44" s="163">
        <f>IF(AND(INT(Vorzeichenprüfung!AB50)=0, INT(Spannweiten!AB44)&lt;=5), Mittelwerte!AB44, "")</f>
        <v>0.66666666666666663</v>
      </c>
      <c r="AC44" s="24">
        <f>IF(AND(INT(Vorzeichenprüfung!AC50)=0, INT(Spannweiten!AC44)&lt;=5), Mittelwerte!AC44, "")</f>
        <v>-0.66666666666666663</v>
      </c>
      <c r="AD44" s="24">
        <f>IF(AND(INT(Vorzeichenprüfung!AD50)=0, INT(Spannweiten!AD44)&lt;=5), Mittelwerte!AD44, "")</f>
        <v>0</v>
      </c>
      <c r="AE44" s="32"/>
      <c r="AF44" s="31"/>
      <c r="AG44" s="31"/>
      <c r="AI44" s="192"/>
      <c r="AJ44" s="192"/>
      <c r="AK44" s="192"/>
      <c r="AL44" s="192"/>
      <c r="AM44" s="192"/>
      <c r="AO44" s="191"/>
      <c r="AP44" s="49" t="s">
        <v>186</v>
      </c>
      <c r="AQ44" s="50">
        <v>5</v>
      </c>
    </row>
    <row r="45" spans="1:46" ht="15.75" customHeight="1" x14ac:dyDescent="0.2">
      <c r="A45" s="186"/>
      <c r="B45" s="186"/>
      <c r="C45" s="7" t="s">
        <v>139</v>
      </c>
      <c r="D45" s="8" t="s">
        <v>108</v>
      </c>
      <c r="E45" s="24">
        <f>IF(AND(INT(Vorzeichenprüfung!E51)=0, INT(Spannweiten!E45)&lt;=5), Mittelwerte!E45, "")</f>
        <v>0</v>
      </c>
      <c r="F45" s="24">
        <f>IF(AND(INT(Vorzeichenprüfung!F51)=0, INT(Spannweiten!F45)&lt;=5), Mittelwerte!F45, "")</f>
        <v>0</v>
      </c>
      <c r="G45" s="83">
        <v>3</v>
      </c>
      <c r="H45" s="24">
        <f>IF(AND(INT(Vorzeichenprüfung!H51)=0, INT(Spannweiten!H45)&lt;=5), Mittelwerte!H45, "")</f>
        <v>0.66666666666666663</v>
      </c>
      <c r="I45" s="83">
        <v>-4</v>
      </c>
      <c r="J45" s="24">
        <f>IF(AND(INT(Vorzeichenprüfung!J51)=0, INT(Spannweiten!J45)&lt;=5), Mittelwerte!J45, "")</f>
        <v>-1.6666666666666667</v>
      </c>
      <c r="K45" s="24">
        <f>IF(AND(INT(Vorzeichenprüfung!K51)=0, INT(Spannweiten!K45)&lt;=5), Mittelwerte!K45, "")</f>
        <v>-1.6666666666666667</v>
      </c>
      <c r="L45" s="24">
        <f>IF(AND(INT(Vorzeichenprüfung!L51)=0, INT(Spannweiten!L45)&lt;=5), Mittelwerte!L45, "")</f>
        <v>0</v>
      </c>
      <c r="M45" s="85">
        <v>-6</v>
      </c>
      <c r="N45" s="24">
        <f>IF(AND(INT(Vorzeichenprüfung!N51)=0, INT(Spannweiten!N45)&lt;=5), Mittelwerte!N45, "")</f>
        <v>0</v>
      </c>
      <c r="O45" s="24">
        <f>IF(AND(INT(Vorzeichenprüfung!O51)=0, INT(Spannweiten!O45)&lt;=5), Mittelwerte!O45, "")</f>
        <v>-0.66666666666666663</v>
      </c>
      <c r="P45" s="24">
        <f>IF(AND(INT(Vorzeichenprüfung!P51)=0, INT(Spannweiten!P45)&lt;=5), Mittelwerte!P45, "")</f>
        <v>0</v>
      </c>
      <c r="Q45" s="24">
        <f>IF(AND(INT(Vorzeichenprüfung!Q51)=0, INT(Spannweiten!Q45)&lt;=5), Mittelwerte!Q45, "")</f>
        <v>2.3333333333333335</v>
      </c>
      <c r="R45" s="24">
        <f>IF(AND(INT(Vorzeichenprüfung!R51)=0, INT(Spannweiten!R45)&lt;=5), Mittelwerte!R45, "")</f>
        <v>0</v>
      </c>
      <c r="S45" s="24">
        <f>IF(AND(INT(Vorzeichenprüfung!S51)=0, INT(Spannweiten!S45)&lt;=5), Mittelwerte!S45, "")</f>
        <v>1.3333333333333333</v>
      </c>
      <c r="T45" s="24">
        <f>IF(AND(INT(Vorzeichenprüfung!T51)=0, INT(Spannweiten!T45)&lt;=5), Mittelwerte!T45, "")</f>
        <v>-1</v>
      </c>
      <c r="U45" s="24">
        <f>IF(AND(INT(Vorzeichenprüfung!U51)=0, INT(Spannweiten!U45)&lt;=5), Mittelwerte!U45, "")</f>
        <v>0</v>
      </c>
      <c r="V45" s="83">
        <v>-3</v>
      </c>
      <c r="W45" s="24">
        <f>IF(AND(INT(Vorzeichenprüfung!W51)=0, INT(Spannweiten!W45)&lt;=5), Mittelwerte!W45, "")</f>
        <v>0</v>
      </c>
      <c r="X45" s="24">
        <f>IF(AND(INT(Vorzeichenprüfung!X51)=0, INT(Spannweiten!X45)&lt;=5), Mittelwerte!X45, "")</f>
        <v>1.6666666666666667</v>
      </c>
      <c r="Y45" s="24">
        <f>IF(AND(INT(Vorzeichenprüfung!Y51)=0, INT(Spannweiten!Y45)&lt;=5), Mittelwerte!Y45, "")</f>
        <v>-0.33333333333333331</v>
      </c>
      <c r="Z45" s="24">
        <f>IF(AND(INT(Vorzeichenprüfung!Z51)=0, INT(Spannweiten!Z45)&lt;=5), Mittelwerte!Z45, "")</f>
        <v>0</v>
      </c>
      <c r="AA45" s="24">
        <f>IF(AND(INT(Vorzeichenprüfung!AA51)=0, INT(Spannweiten!AA45)&lt;=5), Mittelwerte!AA45, "")</f>
        <v>-1.3333333333333333</v>
      </c>
      <c r="AB45" s="83">
        <v>-5</v>
      </c>
      <c r="AC45" s="83">
        <v>-4</v>
      </c>
      <c r="AD45" s="24">
        <f>IF(AND(INT(Vorzeichenprüfung!AD51)=0, INT(Spannweiten!AD45)&lt;=5), Mittelwerte!AD45, "")</f>
        <v>0</v>
      </c>
      <c r="AE45" s="5"/>
      <c r="AF45" s="5"/>
      <c r="AG45" s="5"/>
      <c r="AI45" s="192"/>
      <c r="AJ45" s="192"/>
      <c r="AK45" s="192"/>
      <c r="AL45" s="192"/>
      <c r="AM45" s="192"/>
      <c r="AO45" s="191"/>
      <c r="AP45" s="49" t="s">
        <v>187</v>
      </c>
      <c r="AQ45" s="50">
        <v>4</v>
      </c>
    </row>
    <row r="46" spans="1:46" ht="15.75" customHeight="1" x14ac:dyDescent="0.2">
      <c r="A46" s="186"/>
      <c r="B46" s="186"/>
      <c r="C46" s="7" t="s">
        <v>140</v>
      </c>
      <c r="D46" s="8" t="s">
        <v>109</v>
      </c>
      <c r="E46" s="24">
        <f>IF(AND(INT(Vorzeichenprüfung!E52)=0, INT(Spannweiten!E46)&lt;=5), Mittelwerte!E46, "")</f>
        <v>0</v>
      </c>
      <c r="F46" s="24">
        <f>IF(AND(INT(Vorzeichenprüfung!F52)=0, INT(Spannweiten!F46)&lt;=5), Mittelwerte!F46, "")</f>
        <v>1.6666666666666667</v>
      </c>
      <c r="G46" s="24">
        <f>IF(AND(INT(Vorzeichenprüfung!G52)=0, INT(Spannweiten!G46)&lt;=5), Mittelwerte!G46, "")</f>
        <v>-2.6666666666666665</v>
      </c>
      <c r="H46" s="85">
        <v>5</v>
      </c>
      <c r="I46" s="83">
        <v>4</v>
      </c>
      <c r="J46" s="85">
        <v>3</v>
      </c>
      <c r="K46" s="85">
        <v>2</v>
      </c>
      <c r="L46" s="24">
        <f>IF(AND(INT(Vorzeichenprüfung!L52)=0, INT(Spannweiten!L46)&lt;=5), Mittelwerte!L46, "")</f>
        <v>0</v>
      </c>
      <c r="M46" s="83">
        <v>5</v>
      </c>
      <c r="N46" s="24">
        <f>IF(AND(INT(Vorzeichenprüfung!N52)=0, INT(Spannweiten!N46)&lt;=5), Mittelwerte!N46, "")</f>
        <v>0</v>
      </c>
      <c r="O46" s="24">
        <f>IF(AND(INT(Vorzeichenprüfung!O52)=0, INT(Spannweiten!O46)&lt;=5), Mittelwerte!O46, "")</f>
        <v>1.6666666666666667</v>
      </c>
      <c r="P46" s="24">
        <f>IF(AND(INT(Vorzeichenprüfung!P52)=0, INT(Spannweiten!P46)&lt;=5), Mittelwerte!P46, "")</f>
        <v>0</v>
      </c>
      <c r="Q46" s="24">
        <f>IF(AND(INT(Vorzeichenprüfung!Q52)=0, INT(Spannweiten!Q46)&lt;=5), Mittelwerte!Q46, "")</f>
        <v>-1.3333333333333333</v>
      </c>
      <c r="R46" s="24">
        <f>IF(AND(INT(Vorzeichenprüfung!R52)=0, INT(Spannweiten!R46)&lt;=5), Mittelwerte!R46, "")</f>
        <v>0</v>
      </c>
      <c r="S46" s="85">
        <v>3</v>
      </c>
      <c r="T46" s="83">
        <v>5</v>
      </c>
      <c r="U46" s="24">
        <f>IF(AND(INT(Vorzeichenprüfung!U52)=0, INT(Spannweiten!U46)&lt;=5), Mittelwerte!U46, "")</f>
        <v>0</v>
      </c>
      <c r="V46" s="85">
        <v>5</v>
      </c>
      <c r="W46" s="24">
        <f>IF(AND(INT(Vorzeichenprüfung!W52)=0, INT(Spannweiten!W46)&lt;=5), Mittelwerte!W46, "")</f>
        <v>0</v>
      </c>
      <c r="X46" s="163">
        <f>IF(AND(INT(Vorzeichenprüfung!X52)=0, INT(Spannweiten!X46)&lt;=5), Mittelwerte!X46, "")</f>
        <v>1</v>
      </c>
      <c r="Y46" s="85">
        <v>4</v>
      </c>
      <c r="Z46" s="24">
        <f>IF(AND(INT(Vorzeichenprüfung!Z52)=0, INT(Spannweiten!Z46)&lt;=5), Mittelwerte!Z46, "")</f>
        <v>1</v>
      </c>
      <c r="AA46" s="24">
        <f>IF(AND(INT(Vorzeichenprüfung!AA52)=0, INT(Spannweiten!AA46)&lt;=5), Mittelwerte!AA46, "")</f>
        <v>2.6666666666666665</v>
      </c>
      <c r="AB46" s="25">
        <f>IF(AND(Vorzeichenprüfung!AB52="WAHR", INT(Spannweiten!AB46)&lt;=5), Mittelwerte!AB46, "")</f>
        <v>0.66666666666666663</v>
      </c>
      <c r="AC46" s="85">
        <v>4</v>
      </c>
      <c r="AD46" s="24">
        <f>IF(AND(INT(Vorzeichenprüfung!AD52)=0, INT(Spannweiten!AD46)&lt;=5), Mittelwerte!AD46, "")</f>
        <v>0.66666666666666663</v>
      </c>
      <c r="AE46" s="5"/>
      <c r="AF46" s="5"/>
      <c r="AG46" s="5"/>
      <c r="AI46" s="192"/>
      <c r="AJ46" s="192"/>
      <c r="AK46" s="192"/>
      <c r="AL46" s="192"/>
      <c r="AM46" s="192"/>
      <c r="AO46" s="191"/>
      <c r="AP46" s="49" t="s">
        <v>207</v>
      </c>
      <c r="AQ46" s="51">
        <v>3</v>
      </c>
    </row>
    <row r="47" spans="1:46" ht="15.75" customHeight="1" x14ac:dyDescent="0.2">
      <c r="A47" s="186"/>
      <c r="B47" s="186"/>
      <c r="C47" s="7" t="s">
        <v>141</v>
      </c>
      <c r="D47" s="8" t="s">
        <v>110</v>
      </c>
      <c r="E47" s="24">
        <f>IF(AND(INT(Vorzeichenprüfung!E53)=0, INT(Spannweiten!E47)&lt;=5), Mittelwerte!E47, "")</f>
        <v>0</v>
      </c>
      <c r="F47" s="24">
        <f>IF(AND(INT(Vorzeichenprüfung!F53)=0, INT(Spannweiten!F47)&lt;=5), Mittelwerte!F47, "")</f>
        <v>1</v>
      </c>
      <c r="G47" s="83">
        <v>-2</v>
      </c>
      <c r="H47" s="164">
        <v>1</v>
      </c>
      <c r="I47" s="85">
        <v>5</v>
      </c>
      <c r="J47" s="85">
        <v>3</v>
      </c>
      <c r="K47" s="83">
        <v>3</v>
      </c>
      <c r="L47" s="24">
        <f>IF(AND(INT(Vorzeichenprüfung!L53)=0, INT(Spannweiten!L47)&lt;=5), Mittelwerte!L47, "")</f>
        <v>0</v>
      </c>
      <c r="M47" s="83">
        <v>6</v>
      </c>
      <c r="N47" s="24">
        <f>IF(AND(INT(Vorzeichenprüfung!N53)=0, INT(Spannweiten!N47)&lt;=5), Mittelwerte!N47, "")</f>
        <v>0</v>
      </c>
      <c r="O47" s="83">
        <v>5</v>
      </c>
      <c r="P47" s="24">
        <f>IF(AND(INT(Vorzeichenprüfung!P53)=0, INT(Spannweiten!P47)&lt;=5), Mittelwerte!P47, "")</f>
        <v>0</v>
      </c>
      <c r="Q47" s="24">
        <f>IF(AND(INT(Vorzeichenprüfung!Q53)=0, INT(Spannweiten!Q47)&lt;=5), Mittelwerte!Q47, "")</f>
        <v>0</v>
      </c>
      <c r="R47" s="24">
        <f>IF(AND(INT(Vorzeichenprüfung!R53)=0, INT(Spannweiten!R47)&lt;=5), Mittelwerte!R47, "")</f>
        <v>0</v>
      </c>
      <c r="S47" s="24">
        <f>IF(AND(INT(Vorzeichenprüfung!S53)=0, INT(Spannweiten!S47)&lt;=5), Mittelwerte!S47, "")</f>
        <v>0</v>
      </c>
      <c r="T47" s="83">
        <v>4</v>
      </c>
      <c r="U47" s="24">
        <f>IF(AND(INT(Vorzeichenprüfung!U53)=0, INT(Spannweiten!U47)&lt;=5), Mittelwerte!U47, "")</f>
        <v>1.6666666666666667</v>
      </c>
      <c r="V47" s="83">
        <v>5</v>
      </c>
      <c r="W47" s="24">
        <f>IF(AND(INT(Vorzeichenprüfung!W53)=0, INT(Spannweiten!W47)&lt;=5), Mittelwerte!W47, "")</f>
        <v>0</v>
      </c>
      <c r="X47" s="24">
        <f>IF(AND(INT(Vorzeichenprüfung!X53)=0, INT(Spannweiten!X47)&lt;=5), Mittelwerte!X47, "")</f>
        <v>0</v>
      </c>
      <c r="Y47" s="24">
        <f>IF(AND(INT(Vorzeichenprüfung!Y53)=0, INT(Spannweiten!Y47)&lt;=5), Mittelwerte!Y47, "")</f>
        <v>0</v>
      </c>
      <c r="Z47" s="24">
        <f>IF(AND(INT(Vorzeichenprüfung!Z53)=0, INT(Spannweiten!Z47)&lt;=5), Mittelwerte!Z47, "")</f>
        <v>1.6666666666666667</v>
      </c>
      <c r="AA47" s="85">
        <v>4</v>
      </c>
      <c r="AB47" s="83">
        <v>4</v>
      </c>
      <c r="AC47" s="24">
        <f>IF(AND(INT(Vorzeichenprüfung!AC53)=0, INT(Spannweiten!AC47)&lt;=5), Mittelwerte!AC47, "")</f>
        <v>-0.66666666666666663</v>
      </c>
      <c r="AD47" s="24">
        <f>IF(AND(INT(Vorzeichenprüfung!AD53)=0, INT(Spannweiten!AD47)&lt;=5), Mittelwerte!AD47, "")</f>
        <v>0.66666666666666663</v>
      </c>
      <c r="AE47" s="5"/>
      <c r="AF47" s="5"/>
      <c r="AG47" s="5"/>
      <c r="AI47" s="192"/>
      <c r="AJ47" s="192"/>
      <c r="AK47" s="192"/>
      <c r="AL47" s="192"/>
      <c r="AM47" s="192"/>
      <c r="AO47" s="191"/>
      <c r="AP47" s="49" t="s">
        <v>188</v>
      </c>
      <c r="AQ47" s="50">
        <v>2</v>
      </c>
    </row>
    <row r="48" spans="1:46" ht="15.75" customHeight="1" x14ac:dyDescent="0.2">
      <c r="A48" s="186"/>
      <c r="B48" s="186" t="s">
        <v>163</v>
      </c>
      <c r="C48" s="7" t="s">
        <v>142</v>
      </c>
      <c r="D48" s="8" t="s">
        <v>111</v>
      </c>
      <c r="E48" s="85">
        <v>1</v>
      </c>
      <c r="F48" s="83">
        <v>0</v>
      </c>
      <c r="G48" s="24">
        <f>IF(AND(INT(Vorzeichenprüfung!G54)=0, INT(Spannweiten!G48)&lt;=5), Mittelwerte!G48, "")</f>
        <v>0</v>
      </c>
      <c r="H48" s="24">
        <f>IF(AND(INT(Vorzeichenprüfung!H54)=0, INT(Spannweiten!H48)&lt;=5), Mittelwerte!H48, "")</f>
        <v>0</v>
      </c>
      <c r="I48" s="24">
        <f>IF(AND(INT(Vorzeichenprüfung!I54)=0, INT(Spannweiten!I48)&lt;=5), Mittelwerte!I48, "")</f>
        <v>1.3333333333333333</v>
      </c>
      <c r="J48" s="24">
        <f>IF(AND(INT(Vorzeichenprüfung!J54)=0, INT(Spannweiten!J48)&lt;=5), Mittelwerte!J48, "")</f>
        <v>0</v>
      </c>
      <c r="K48" s="24">
        <f>IF(AND(INT(Vorzeichenprüfung!K54)=0, INT(Spannweiten!K48)&lt;=5), Mittelwerte!K48, "")</f>
        <v>0</v>
      </c>
      <c r="L48" s="83">
        <v>0</v>
      </c>
      <c r="M48" s="34">
        <v>0</v>
      </c>
      <c r="N48" s="24">
        <f>IF(AND(INT(Vorzeichenprüfung!N54)=0, INT(Spannweiten!N48)&lt;=5), Mittelwerte!N48, "")</f>
        <v>0</v>
      </c>
      <c r="O48" s="24">
        <f>IF(AND(INT(Vorzeichenprüfung!O54)=0, INT(Spannweiten!O48)&lt;=5), Mittelwerte!O48, "")</f>
        <v>2.6666666666666665</v>
      </c>
      <c r="P48" s="83">
        <f>IF(AND(INT(Vorzeichenprüfung!P54)=0, INT(Spannweiten!P48)&lt;=5), Mittelwerte!P48, "")</f>
        <v>0</v>
      </c>
      <c r="Q48" s="24">
        <f>IF(AND(INT(Vorzeichenprüfung!Q54)=0, INT(Spannweiten!Q48)&lt;=5), Mittelwerte!Q48, "")</f>
        <v>0</v>
      </c>
      <c r="R48" s="24">
        <f>IF(AND(INT(Vorzeichenprüfung!R54)=0, INT(Spannweiten!R48)&lt;=5), Mittelwerte!R48, "")</f>
        <v>0</v>
      </c>
      <c r="S48" s="83">
        <v>0</v>
      </c>
      <c r="T48" s="24">
        <f>IF(AND(INT(Vorzeichenprüfung!T54)=0, INT(Spannweiten!T48)&lt;=5), Mittelwerte!T48, "")</f>
        <v>0</v>
      </c>
      <c r="U48" s="25">
        <f>IF(AND(Vorzeichenprüfung!U54="WAHR", INT(Spannweiten!U48)&lt;=5), Mittelwerte!U48, "")</f>
        <v>1</v>
      </c>
      <c r="V48" s="24">
        <f>IF(AND(INT(Vorzeichenprüfung!V54)=0, INT(Spannweiten!V48)&lt;=5), Mittelwerte!V48, "")</f>
        <v>0</v>
      </c>
      <c r="W48" s="24">
        <f>IF(AND(INT(Vorzeichenprüfung!W54)=0, INT(Spannweiten!W48)&lt;=5), Mittelwerte!W48, "")</f>
        <v>0</v>
      </c>
      <c r="X48" s="24">
        <f>IF(AND(INT(Vorzeichenprüfung!X54)=0, INT(Spannweiten!X48)&lt;=5), Mittelwerte!X48, "")</f>
        <v>0</v>
      </c>
      <c r="Y48" s="24">
        <f>IF(AND(INT(Vorzeichenprüfung!Y54)=0, INT(Spannweiten!Y48)&lt;=5), Mittelwerte!Y48, "")</f>
        <v>0</v>
      </c>
      <c r="Z48" s="163">
        <f>IF(AND(INT(Vorzeichenprüfung!Z54)=0, INT(Spannweiten!Z48)&lt;=5), Mittelwerte!Z48, "")</f>
        <v>0</v>
      </c>
      <c r="AA48" s="24">
        <f>IF(AND(INT(Vorzeichenprüfung!AA54)=0, INT(Spannweiten!AA48)&lt;=5), Mittelwerte!AA48, "")</f>
        <v>0</v>
      </c>
      <c r="AB48" s="24">
        <f>IF(AND(INT(Vorzeichenprüfung!AB54)=0, INT(Spannweiten!AB48)&lt;=5), Mittelwerte!AB48, "")</f>
        <v>0</v>
      </c>
      <c r="AC48" s="24">
        <f>IF(AND(INT(Vorzeichenprüfung!AC54)=0, INT(Spannweiten!AC48)&lt;=5), Mittelwerte!AC48, "")</f>
        <v>0</v>
      </c>
      <c r="AD48" s="24">
        <f>IF(AND(INT(Vorzeichenprüfung!AD54)=0, INT(Spannweiten!AD48)&lt;=5), Mittelwerte!AD48, "")</f>
        <v>0</v>
      </c>
      <c r="AE48" s="5"/>
      <c r="AF48" s="5"/>
      <c r="AG48" s="5"/>
      <c r="AI48" s="192"/>
      <c r="AJ48" s="192"/>
      <c r="AK48" s="192"/>
      <c r="AL48" s="192"/>
      <c r="AM48" s="192"/>
      <c r="AO48" s="191"/>
      <c r="AP48" s="49" t="s">
        <v>189</v>
      </c>
      <c r="AQ48" s="50">
        <v>1</v>
      </c>
    </row>
    <row r="49" spans="1:43" ht="15.75" customHeight="1" x14ac:dyDescent="0.2">
      <c r="A49" s="186"/>
      <c r="B49" s="186"/>
      <c r="C49" s="7" t="s">
        <v>143</v>
      </c>
      <c r="D49" s="8" t="s">
        <v>112</v>
      </c>
      <c r="E49" s="24">
        <f>IF(AND(INT(Vorzeichenprüfung!E55)=0, INT(Spannweiten!E49)&lt;=5), Mittelwerte!E49, "")</f>
        <v>1.3333333333333333</v>
      </c>
      <c r="F49" s="83">
        <v>0</v>
      </c>
      <c r="G49" s="24">
        <f>IF(AND(INT(Vorzeichenprüfung!G55)=0, INT(Spannweiten!G49)&lt;=5), Mittelwerte!G49, "")</f>
        <v>0</v>
      </c>
      <c r="H49" s="24">
        <f>IF(AND(INT(Vorzeichenprüfung!H55)=0, INT(Spannweiten!H49)&lt;=5), Mittelwerte!H49, "")</f>
        <v>0</v>
      </c>
      <c r="I49" s="24">
        <f>IF(AND(INT(Vorzeichenprüfung!I55)=0, INT(Spannweiten!I49)&lt;=5), Mittelwerte!I49, "")</f>
        <v>1.3333333333333333</v>
      </c>
      <c r="J49" s="24">
        <f>IF(AND(INT(Vorzeichenprüfung!J55)=0, INT(Spannweiten!J49)&lt;=5), Mittelwerte!J49, "")</f>
        <v>0</v>
      </c>
      <c r="K49" s="24">
        <f>IF(AND(INT(Vorzeichenprüfung!K55)=0, INT(Spannweiten!K49)&lt;=5), Mittelwerte!K49, "")</f>
        <v>0</v>
      </c>
      <c r="L49" s="83">
        <v>5</v>
      </c>
      <c r="M49" s="83">
        <v>0</v>
      </c>
      <c r="N49" s="83">
        <v>0</v>
      </c>
      <c r="O49" s="24">
        <f>IF(AND(INT(Vorzeichenprüfung!O55)=0, INT(Spannweiten!O49)&lt;=5), Mittelwerte!O49, "")</f>
        <v>1.6666666666666667</v>
      </c>
      <c r="P49" s="24">
        <f>IF(AND(INT(Vorzeichenprüfung!P55)=0, INT(Spannweiten!P49)&lt;=5), Mittelwerte!P49, "")</f>
        <v>-1.3333333333333333</v>
      </c>
      <c r="Q49" s="24">
        <f>IF(AND(INT(Vorzeichenprüfung!Q55)=0, INT(Spannweiten!Q49)&lt;=5), Mittelwerte!Q49, "")</f>
        <v>0</v>
      </c>
      <c r="R49" s="24">
        <f>IF(AND(INT(Vorzeichenprüfung!R55)=0, INT(Spannweiten!R49)&lt;=5), Mittelwerte!R49, "")</f>
        <v>0</v>
      </c>
      <c r="S49" s="24">
        <f>IF(AND(INT(Vorzeichenprüfung!S55)=0, INT(Spannweiten!S49)&lt;=5), Mittelwerte!S49, "")</f>
        <v>0</v>
      </c>
      <c r="T49" s="24">
        <f>IF(AND(INT(Vorzeichenprüfung!T55)=0, INT(Spannweiten!T49)&lt;=5), Mittelwerte!T49, "")</f>
        <v>0</v>
      </c>
      <c r="U49" s="24">
        <f>IF(AND(INT(Vorzeichenprüfung!U55)=0, INT(Spannweiten!U49)&lt;=5), Mittelwerte!U49, "")</f>
        <v>0</v>
      </c>
      <c r="V49" s="24">
        <f>IF(AND(INT(Vorzeichenprüfung!V55)=0, INT(Spannweiten!V49)&lt;=5), Mittelwerte!V49, "")</f>
        <v>1.3333333333333333</v>
      </c>
      <c r="W49" s="24">
        <f>IF(AND(INT(Vorzeichenprüfung!W55)=0, INT(Spannweiten!W49)&lt;=5), Mittelwerte!W49, "")</f>
        <v>0</v>
      </c>
      <c r="X49" s="24">
        <f>IF(AND(INT(Vorzeichenprüfung!X55)=0, INT(Spannweiten!X49)&lt;=5), Mittelwerte!X49, "")</f>
        <v>0</v>
      </c>
      <c r="Y49" s="24">
        <f>IF(AND(INT(Vorzeichenprüfung!Y55)=0, INT(Spannweiten!Y49)&lt;=5), Mittelwerte!Y49, "")</f>
        <v>0</v>
      </c>
      <c r="Z49" s="24">
        <f>IF(AND(INT(Vorzeichenprüfung!Z55)=0, INT(Spannweiten!Z49)&lt;=5), Mittelwerte!Z49, "")</f>
        <v>0</v>
      </c>
      <c r="AA49" s="24">
        <f>IF(AND(INT(Vorzeichenprüfung!AA55)=0, INT(Spannweiten!AA49)&lt;=5), Mittelwerte!AA49, "")</f>
        <v>0</v>
      </c>
      <c r="AB49" s="24">
        <f>IF(AND(INT(Vorzeichenprüfung!AB55)=0, INT(Spannweiten!AB49)&lt;=5), Mittelwerte!AB49, "")</f>
        <v>0</v>
      </c>
      <c r="AC49" s="24">
        <f>IF(AND(INT(Vorzeichenprüfung!AC55)=0, INT(Spannweiten!AC49)&lt;=5), Mittelwerte!AC49, "")</f>
        <v>0</v>
      </c>
      <c r="AD49" s="24">
        <f>IF(AND(INT(Vorzeichenprüfung!AD55)=0, INT(Spannweiten!AD49)&lt;=5), Mittelwerte!AD49, "")</f>
        <v>0</v>
      </c>
      <c r="AE49" s="5"/>
      <c r="AF49" s="5"/>
      <c r="AG49" s="5"/>
      <c r="AI49" s="192"/>
      <c r="AJ49" s="192"/>
      <c r="AK49" s="192"/>
      <c r="AL49" s="192"/>
      <c r="AM49" s="192"/>
      <c r="AO49" s="191"/>
      <c r="AP49" s="49" t="s">
        <v>190</v>
      </c>
      <c r="AQ49" s="50">
        <v>0</v>
      </c>
    </row>
    <row r="50" spans="1:43" ht="15.75" customHeight="1" x14ac:dyDescent="0.2">
      <c r="A50" s="186"/>
      <c r="B50" s="186"/>
      <c r="C50" s="7" t="s">
        <v>144</v>
      </c>
      <c r="D50" s="8" t="s">
        <v>113</v>
      </c>
      <c r="E50" s="24">
        <f>IF(AND(INT(Vorzeichenprüfung!E56)=0, INT(Spannweiten!E50)&lt;=5), Mittelwerte!E50, "")</f>
        <v>1.3333333333333333</v>
      </c>
      <c r="F50" s="85">
        <v>-8</v>
      </c>
      <c r="G50" s="83">
        <v>4</v>
      </c>
      <c r="H50" s="163">
        <f>IF(AND(INT(Vorzeichenprüfung!H56)=0, INT(Spannweiten!H50)&lt;=5), Mittelwerte!H50, "")</f>
        <v>0</v>
      </c>
      <c r="I50" s="24">
        <f>IF(AND(INT(Vorzeichenprüfung!I56)=0, INT(Spannweiten!I50)&lt;=5), Mittelwerte!I50, "")</f>
        <v>1.3333333333333333</v>
      </c>
      <c r="J50" s="24">
        <f>IF(AND(INT(Vorzeichenprüfung!J56)=0, INT(Spannweiten!J50)&lt;=5), Mittelwerte!J50, "")</f>
        <v>-1.3333333333333333</v>
      </c>
      <c r="K50" s="24">
        <f>IF(AND(INT(Vorzeichenprüfung!K56)=0, INT(Spannweiten!K50)&lt;=5), Mittelwerte!K50, "")</f>
        <v>-0.66666666666666663</v>
      </c>
      <c r="L50" s="83">
        <v>5</v>
      </c>
      <c r="M50" s="83">
        <v>0</v>
      </c>
      <c r="N50" s="83">
        <v>0</v>
      </c>
      <c r="O50" s="24">
        <f>IF(AND(INT(Vorzeichenprüfung!O56)=0, INT(Spannweiten!O50)&lt;=5), Mittelwerte!O50, "")</f>
        <v>1.6666666666666667</v>
      </c>
      <c r="P50" s="24">
        <f>IF(AND(INT(Vorzeichenprüfung!P56)=0, INT(Spannweiten!P50)&lt;=5), Mittelwerte!P50, "")</f>
        <v>-1.3333333333333333</v>
      </c>
      <c r="Q50" s="24">
        <f>IF(AND(INT(Vorzeichenprüfung!Q56)=0, INT(Spannweiten!Q50)&lt;=5), Mittelwerte!Q50, "")</f>
        <v>0</v>
      </c>
      <c r="R50" s="24">
        <f>IF(AND(INT(Vorzeichenprüfung!R56)=0, INT(Spannweiten!R50)&lt;=5), Mittelwerte!R50, "")</f>
        <v>0</v>
      </c>
      <c r="S50" s="24">
        <f>IF(AND(INT(Vorzeichenprüfung!S56)=0, INT(Spannweiten!S50)&lt;=5), Mittelwerte!S50, "")</f>
        <v>-1.3333333333333333</v>
      </c>
      <c r="T50" s="24">
        <f>IF(AND(INT(Vorzeichenprüfung!T56)=0, INT(Spannweiten!T50)&lt;=5), Mittelwerte!T50, "")</f>
        <v>0</v>
      </c>
      <c r="U50" s="24">
        <f>IF(AND(INT(Vorzeichenprüfung!U56)=0, INT(Spannweiten!U50)&lt;=5), Mittelwerte!U50, "")</f>
        <v>0</v>
      </c>
      <c r="V50" s="24">
        <f>IF(AND(INT(Vorzeichenprüfung!V56)=0, INT(Spannweiten!V50)&lt;=5), Mittelwerte!V50, "")</f>
        <v>1.3333333333333333</v>
      </c>
      <c r="W50" s="24">
        <f>IF(AND(INT(Vorzeichenprüfung!W56)=0, INT(Spannweiten!W50)&lt;=5), Mittelwerte!W50, "")</f>
        <v>0</v>
      </c>
      <c r="X50" s="24">
        <f>IF(AND(INT(Vorzeichenprüfung!X56)=0, INT(Spannweiten!X50)&lt;=5), Mittelwerte!X50, "")</f>
        <v>0</v>
      </c>
      <c r="Y50" s="24">
        <f>IF(AND(INT(Vorzeichenprüfung!Y56)=0, INT(Spannweiten!Y50)&lt;=5), Mittelwerte!Y50, "")</f>
        <v>0</v>
      </c>
      <c r="Z50" s="83">
        <f>IF(AND(INT(Vorzeichenprüfung!Z56)=0, INT(Spannweiten!Z50)&lt;=5), Mittelwerte!Z50, "")</f>
        <v>0</v>
      </c>
      <c r="AA50" s="24">
        <f>IF(AND(INT(Vorzeichenprüfung!AA56)=0, INT(Spannweiten!AA50)&lt;=5), Mittelwerte!AA50, "")</f>
        <v>0</v>
      </c>
      <c r="AB50" s="24">
        <f>IF(AND(INT(Vorzeichenprüfung!AB56)=0, INT(Spannweiten!AB50)&lt;=5), Mittelwerte!AB50, "")</f>
        <v>0</v>
      </c>
      <c r="AC50" s="83">
        <v>5</v>
      </c>
      <c r="AD50" s="24">
        <f>IF(AND(INT(Vorzeichenprüfung!AD56)=0, INT(Spannweiten!AD50)&lt;=5), Mittelwerte!AD50, "")</f>
        <v>0</v>
      </c>
      <c r="AE50" s="5"/>
      <c r="AF50" s="5"/>
      <c r="AG50" s="5"/>
      <c r="AI50" s="192"/>
      <c r="AJ50" s="192"/>
      <c r="AK50" s="192"/>
      <c r="AL50" s="192"/>
      <c r="AM50" s="192"/>
      <c r="AO50" s="191"/>
      <c r="AP50" s="49" t="s">
        <v>191</v>
      </c>
      <c r="AQ50" s="50">
        <v>-1</v>
      </c>
    </row>
    <row r="51" spans="1:43" ht="15.75" customHeight="1" x14ac:dyDescent="0.2">
      <c r="A51" s="186"/>
      <c r="B51" s="186"/>
      <c r="C51" s="7" t="s">
        <v>145</v>
      </c>
      <c r="D51" s="8" t="s">
        <v>114</v>
      </c>
      <c r="E51" s="24">
        <f>IF(AND(INT(Vorzeichenprüfung!E57)=0, INT(Spannweiten!E51)&lt;=5), Mittelwerte!E51, "")</f>
        <v>0</v>
      </c>
      <c r="F51" s="24">
        <f>IF(AND(INT(Vorzeichenprüfung!F57)=0, INT(Spannweiten!F51)&lt;=5), Mittelwerte!F51, "")</f>
        <v>0</v>
      </c>
      <c r="G51" s="24">
        <f>IF(AND(INT(Vorzeichenprüfung!G57)=0, INT(Spannweiten!G51)&lt;=5), Mittelwerte!G51, "")</f>
        <v>0</v>
      </c>
      <c r="H51" s="24">
        <f>IF(AND(INT(Vorzeichenprüfung!H57)=0, INT(Spannweiten!H51)&lt;=5), Mittelwerte!H51, "")</f>
        <v>0</v>
      </c>
      <c r="I51" s="85">
        <v>-4</v>
      </c>
      <c r="J51" s="24">
        <f>IF(AND(INT(Vorzeichenprüfung!J57)=0, INT(Spannweiten!J51)&lt;=5), Mittelwerte!J51, "")</f>
        <v>0</v>
      </c>
      <c r="K51" s="24">
        <f>IF(AND(INT(Vorzeichenprüfung!K57)=0, INT(Spannweiten!K51)&lt;=5), Mittelwerte!K51, "")</f>
        <v>-1.3333333333333333</v>
      </c>
      <c r="L51" s="34">
        <v>5</v>
      </c>
      <c r="M51" s="24">
        <f>IF(AND(INT(Vorzeichenprüfung!M57)=0, INT(Spannweiten!M51)&lt;=5), Mittelwerte!M51, "")</f>
        <v>0</v>
      </c>
      <c r="N51" s="24">
        <f>IF(AND(INT(Vorzeichenprüfung!N57)=0, INT(Spannweiten!N51)&lt;=5), Mittelwerte!N51, "")</f>
        <v>0</v>
      </c>
      <c r="O51" s="24">
        <f>IF(AND(INT(Vorzeichenprüfung!O57)=0, INT(Spannweiten!O51)&lt;=5), Mittelwerte!O51, "")</f>
        <v>-1.6666666666666667</v>
      </c>
      <c r="P51" s="24">
        <f>IF(AND(INT(Vorzeichenprüfung!P57)=0, INT(Spannweiten!P51)&lt;=5), Mittelwerte!P51, "")</f>
        <v>0</v>
      </c>
      <c r="Q51" s="24">
        <f>IF(AND(INT(Vorzeichenprüfung!Q57)=0, INT(Spannweiten!Q51)&lt;=5), Mittelwerte!Q51, "")</f>
        <v>0</v>
      </c>
      <c r="R51" s="24">
        <f>IF(AND(INT(Vorzeichenprüfung!R57)=0, INT(Spannweiten!R51)&lt;=5), Mittelwerte!R51, "")</f>
        <v>0</v>
      </c>
      <c r="S51" s="24">
        <f>IF(AND(INT(Vorzeichenprüfung!S57)=0, INT(Spannweiten!S51)&lt;=5), Mittelwerte!S51, "")</f>
        <v>0</v>
      </c>
      <c r="T51" s="24">
        <f>IF(AND(INT(Vorzeichenprüfung!T57)=0, INT(Spannweiten!T51)&lt;=5), Mittelwerte!T51, "")</f>
        <v>0</v>
      </c>
      <c r="U51" s="24">
        <f>IF(AND(INT(Vorzeichenprüfung!U57)=0, INT(Spannweiten!U51)&lt;=5), Mittelwerte!U51, "")</f>
        <v>0</v>
      </c>
      <c r="V51" s="24">
        <f>IF(AND(INT(Vorzeichenprüfung!V57)=0, INT(Spannweiten!V51)&lt;=5), Mittelwerte!V51, "")</f>
        <v>0</v>
      </c>
      <c r="W51" s="24">
        <f>IF(AND(INT(Vorzeichenprüfung!W57)=0, INT(Spannweiten!W51)&lt;=5), Mittelwerte!W51, "")</f>
        <v>0</v>
      </c>
      <c r="X51" s="24">
        <f>IF(AND(INT(Vorzeichenprüfung!X57)=0, INT(Spannweiten!X51)&lt;=5), Mittelwerte!X51, "")</f>
        <v>0</v>
      </c>
      <c r="Y51" s="24">
        <f>IF(AND(INT(Vorzeichenprüfung!Y57)=0, INT(Spannweiten!Y51)&lt;=5), Mittelwerte!Y51, "")</f>
        <v>0</v>
      </c>
      <c r="Z51" s="24">
        <f>IF(AND(INT(Vorzeichenprüfung!Z57)=0, INT(Spannweiten!Z51)&lt;=5), Mittelwerte!Z51, "")</f>
        <v>0</v>
      </c>
      <c r="AA51" s="24">
        <f>IF(AND(INT(Vorzeichenprüfung!AA57)=0, INT(Spannweiten!AA51)&lt;=5), Mittelwerte!AA51, "")</f>
        <v>0</v>
      </c>
      <c r="AB51" s="24">
        <f>IF(AND(INT(Vorzeichenprüfung!AB57)=0, INT(Spannweiten!AB51)&lt;=5), Mittelwerte!AB51, "")</f>
        <v>0</v>
      </c>
      <c r="AC51" s="24">
        <f>IF(AND(INT(Vorzeichenprüfung!AC57)=0, INT(Spannweiten!AC51)&lt;=5), Mittelwerte!AC51, "")</f>
        <v>0</v>
      </c>
      <c r="AD51" s="24">
        <f>IF(AND(INT(Vorzeichenprüfung!AD57)=0, INT(Spannweiten!AD51)&lt;=5), Mittelwerte!AD51, "")</f>
        <v>0</v>
      </c>
      <c r="AE51" s="5"/>
      <c r="AF51" s="5"/>
      <c r="AG51" s="5"/>
      <c r="AI51" s="192"/>
      <c r="AJ51" s="192"/>
      <c r="AK51" s="192"/>
      <c r="AL51" s="192"/>
      <c r="AM51" s="192"/>
      <c r="AO51" s="191"/>
      <c r="AP51" s="49" t="s">
        <v>192</v>
      </c>
      <c r="AQ51" s="50">
        <v>-2</v>
      </c>
    </row>
    <row r="52" spans="1:43" ht="15.75" customHeight="1" x14ac:dyDescent="0.2">
      <c r="A52" s="186"/>
      <c r="B52" s="186"/>
      <c r="C52" s="7" t="s">
        <v>146</v>
      </c>
      <c r="D52" s="8" t="s">
        <v>115</v>
      </c>
      <c r="E52" s="24">
        <f>IF(AND(INT(Vorzeichenprüfung!E58)=0, INT(Spannweiten!E52)&lt;=5), Mittelwerte!E52, "")</f>
        <v>0</v>
      </c>
      <c r="F52" s="24">
        <f>IF(AND(INT(Vorzeichenprüfung!F58)=0, INT(Spannweiten!F52)&lt;=5), Mittelwerte!F52, "")</f>
        <v>0</v>
      </c>
      <c r="G52" s="24">
        <f>IF(AND(INT(Vorzeichenprüfung!G58)=0, INT(Spannweiten!G52)&lt;=5), Mittelwerte!G52, "")</f>
        <v>0</v>
      </c>
      <c r="H52" s="24">
        <f>IF(AND(INT(Vorzeichenprüfung!H58)=0, INT(Spannweiten!H52)&lt;=5), Mittelwerte!H52, "")</f>
        <v>0</v>
      </c>
      <c r="I52" s="24">
        <f>IF(AND(INT(Vorzeichenprüfung!I58)=0, INT(Spannweiten!I52)&lt;=5), Mittelwerte!I52, "")</f>
        <v>0</v>
      </c>
      <c r="J52" s="24">
        <f>IF(AND(INT(Vorzeichenprüfung!J58)=0, INT(Spannweiten!J52)&lt;=5), Mittelwerte!J52, "")</f>
        <v>0</v>
      </c>
      <c r="K52" s="24">
        <f>IF(AND(INT(Vorzeichenprüfung!K58)=0, INT(Spannweiten!K52)&lt;=5), Mittelwerte!K52, "")</f>
        <v>0</v>
      </c>
      <c r="L52" s="83">
        <v>5</v>
      </c>
      <c r="M52" s="24">
        <f>IF(AND(INT(Vorzeichenprüfung!M58)=0, INT(Spannweiten!M52)&lt;=5), Mittelwerte!M52, "")</f>
        <v>-1.3333333333333333</v>
      </c>
      <c r="N52" s="24">
        <f>IF(AND(INT(Vorzeichenprüfung!N58)=0, INT(Spannweiten!N52)&lt;=5), Mittelwerte!N52, "")</f>
        <v>0</v>
      </c>
      <c r="O52" s="24">
        <f>IF(AND(INT(Vorzeichenprüfung!O58)=0, INT(Spannweiten!O52)&lt;=5), Mittelwerte!O52, "")</f>
        <v>0</v>
      </c>
      <c r="P52" s="24">
        <f>IF(AND(INT(Vorzeichenprüfung!P58)=0, INT(Spannweiten!P52)&lt;=5), Mittelwerte!P52, "")</f>
        <v>0</v>
      </c>
      <c r="Q52" s="24">
        <f>IF(AND(INT(Vorzeichenprüfung!Q58)=0, INT(Spannweiten!Q52)&lt;=5), Mittelwerte!Q52, "")</f>
        <v>0</v>
      </c>
      <c r="R52" s="24">
        <f>IF(AND(INT(Vorzeichenprüfung!R58)=0, INT(Spannweiten!R52)&lt;=5), Mittelwerte!R52, "")</f>
        <v>0</v>
      </c>
      <c r="S52" s="24">
        <f>IF(AND(INT(Vorzeichenprüfung!S58)=0, INT(Spannweiten!S52)&lt;=5), Mittelwerte!S52, "")</f>
        <v>-1.3333333333333333</v>
      </c>
      <c r="T52" s="24">
        <f>IF(AND(INT(Vorzeichenprüfung!T58)=0, INT(Spannweiten!T52)&lt;=5), Mittelwerte!T52, "")</f>
        <v>0</v>
      </c>
      <c r="U52" s="24">
        <f>IF(AND(INT(Vorzeichenprüfung!U58)=0, INT(Spannweiten!U52)&lt;=5), Mittelwerte!U52, "")</f>
        <v>0</v>
      </c>
      <c r="V52" s="24">
        <f>IF(AND(INT(Vorzeichenprüfung!V58)=0, INT(Spannweiten!V52)&lt;=5), Mittelwerte!V52, "")</f>
        <v>0</v>
      </c>
      <c r="W52" s="24">
        <f>IF(AND(INT(Vorzeichenprüfung!W58)=0, INT(Spannweiten!W52)&lt;=5), Mittelwerte!W52, "")</f>
        <v>0</v>
      </c>
      <c r="X52" s="24">
        <f>IF(AND(INT(Vorzeichenprüfung!X58)=0, INT(Spannweiten!X52)&lt;=5), Mittelwerte!X52, "")</f>
        <v>0</v>
      </c>
      <c r="Y52" s="24">
        <f>IF(AND(INT(Vorzeichenprüfung!Y58)=0, INT(Spannweiten!Y52)&lt;=5), Mittelwerte!Y52, "")</f>
        <v>0</v>
      </c>
      <c r="Z52" s="24">
        <f>IF(AND(INT(Vorzeichenprüfung!Z58)=0, INT(Spannweiten!Z52)&lt;=5), Mittelwerte!Z52, "")</f>
        <v>0</v>
      </c>
      <c r="AA52" s="24">
        <f>IF(AND(INT(Vorzeichenprüfung!AA58)=0, INT(Spannweiten!AA52)&lt;=5), Mittelwerte!AA52, "")</f>
        <v>0</v>
      </c>
      <c r="AB52" s="24">
        <f>IF(AND(INT(Vorzeichenprüfung!AB58)=0, INT(Spannweiten!AB52)&lt;=5), Mittelwerte!AB52, "")</f>
        <v>0</v>
      </c>
      <c r="AC52" s="24">
        <f>IF(AND(INT(Vorzeichenprüfung!AC58)=0, INT(Spannweiten!AC52)&lt;=5), Mittelwerte!AC52, "")</f>
        <v>0</v>
      </c>
      <c r="AD52" s="24">
        <f>IF(AND(INT(Vorzeichenprüfung!AD58)=0, INT(Spannweiten!AD52)&lt;=5), Mittelwerte!AD52, "")</f>
        <v>0</v>
      </c>
      <c r="AE52" s="5"/>
      <c r="AF52" s="5"/>
      <c r="AG52" s="5"/>
      <c r="AI52" s="192"/>
      <c r="AJ52" s="192"/>
      <c r="AK52" s="192"/>
      <c r="AL52" s="192"/>
      <c r="AM52" s="192"/>
      <c r="AO52" s="191"/>
      <c r="AP52" s="49" t="s">
        <v>193</v>
      </c>
      <c r="AQ52" s="50">
        <v>-3</v>
      </c>
    </row>
    <row r="53" spans="1:43" ht="15.75" customHeight="1" x14ac:dyDescent="0.2">
      <c r="A53" s="186"/>
      <c r="B53" s="186"/>
      <c r="C53" s="7" t="s">
        <v>147</v>
      </c>
      <c r="D53" s="8" t="s">
        <v>116</v>
      </c>
      <c r="E53" s="24">
        <f>IF(AND(INT(Vorzeichenprüfung!E59)=0, INT(Spannweiten!E53)&lt;=5), Mittelwerte!E53, "")</f>
        <v>0</v>
      </c>
      <c r="F53" s="85">
        <v>2</v>
      </c>
      <c r="G53" s="24">
        <f>IF(AND(INT(Vorzeichenprüfung!G59)=0, INT(Spannweiten!G53)&lt;=5), Mittelwerte!G53, "")</f>
        <v>1</v>
      </c>
      <c r="H53" s="85">
        <v>3</v>
      </c>
      <c r="I53" s="83">
        <v>3</v>
      </c>
      <c r="J53" s="85">
        <v>3</v>
      </c>
      <c r="K53" s="24">
        <f>IF(AND(INT(Vorzeichenprüfung!K59)=0, INT(Spannweiten!K53)&lt;=5), Mittelwerte!K53, "")</f>
        <v>1.6666666666666667</v>
      </c>
      <c r="L53" s="24">
        <f>IF(AND(INT(Vorzeichenprüfung!L59)=0, INT(Spannweiten!L53)&lt;=5), Mittelwerte!L53, "")</f>
        <v>1</v>
      </c>
      <c r="M53" s="83">
        <v>3</v>
      </c>
      <c r="N53" s="24">
        <f>IF(AND(INT(Vorzeichenprüfung!N59)=0, INT(Spannweiten!N53)&lt;=5), Mittelwerte!N53, "")</f>
        <v>0</v>
      </c>
      <c r="O53" s="24">
        <f>IF(AND(INT(Vorzeichenprüfung!O59)=0, INT(Spannweiten!O53)&lt;=5), Mittelwerte!O53, "")</f>
        <v>0</v>
      </c>
      <c r="P53" s="24">
        <f>IF(AND(INT(Vorzeichenprüfung!P59)=0, INT(Spannweiten!P53)&lt;=5), Mittelwerte!P53, "")</f>
        <v>0</v>
      </c>
      <c r="Q53" s="24">
        <f>IF(AND(INT(Vorzeichenprüfung!Q59)=0, INT(Spannweiten!Q53)&lt;=5), Mittelwerte!Q53, "")</f>
        <v>1</v>
      </c>
      <c r="R53" s="24">
        <f>IF(AND(INT(Vorzeichenprüfung!R59)=0, INT(Spannweiten!R53)&lt;=5), Mittelwerte!R53, "")</f>
        <v>0</v>
      </c>
      <c r="S53" s="24">
        <f>IF(AND(INT(Vorzeichenprüfung!S59)=0, INT(Spannweiten!S53)&lt;=5), Mittelwerte!S53, "")</f>
        <v>2.6666666666666665</v>
      </c>
      <c r="T53" s="83">
        <v>3</v>
      </c>
      <c r="U53" s="24">
        <f>IF(AND(INT(Vorzeichenprüfung!U59)=0, INT(Spannweiten!U53)&lt;=5), Mittelwerte!U53, "")</f>
        <v>0.33333333333333331</v>
      </c>
      <c r="V53" s="24">
        <f>IF(AND(INT(Vorzeichenprüfung!V59)=0, INT(Spannweiten!V53)&lt;=5), Mittelwerte!V53, "")</f>
        <v>0</v>
      </c>
      <c r="W53" s="83">
        <f>IF(AND(INT(Vorzeichenprüfung!W59)=0, INT(Spannweiten!W53)&lt;=5), Mittelwerte!W53, "")</f>
        <v>0</v>
      </c>
      <c r="X53" s="163">
        <v>3</v>
      </c>
      <c r="Y53" s="24">
        <f>IF(AND(INT(Vorzeichenprüfung!Y59)=0, INT(Spannweiten!Y53)&lt;=5), Mittelwerte!Y53, "")</f>
        <v>1.3333333333333333</v>
      </c>
      <c r="Z53" s="24">
        <f>IF(AND(INT(Vorzeichenprüfung!Z59)=0, INT(Spannweiten!Z53)&lt;=5), Mittelwerte!Z53, "")</f>
        <v>0</v>
      </c>
      <c r="AA53" s="24">
        <f>IF(AND(INT(Vorzeichenprüfung!AA59)=0, INT(Spannweiten!AA53)&lt;=5), Mittelwerte!AA53, "")</f>
        <v>0</v>
      </c>
      <c r="AB53" s="24">
        <f>IF(AND(INT(Vorzeichenprüfung!AB59)=0, INT(Spannweiten!AB53)&lt;=5), Mittelwerte!AB53, "")</f>
        <v>1.3333333333333333</v>
      </c>
      <c r="AC53" s="83">
        <v>5</v>
      </c>
      <c r="AD53" s="24">
        <f>IF(AND(INT(Vorzeichenprüfung!AD59)=0, INT(Spannweiten!AD53)&lt;=5), Mittelwerte!AD53, "")</f>
        <v>0</v>
      </c>
      <c r="AE53" s="5"/>
      <c r="AF53" s="5"/>
      <c r="AG53" s="5"/>
      <c r="AI53" s="192"/>
      <c r="AJ53" s="192"/>
      <c r="AK53" s="192"/>
      <c r="AL53" s="192"/>
      <c r="AM53" s="192"/>
      <c r="AO53" s="191"/>
      <c r="AP53" s="49" t="s">
        <v>194</v>
      </c>
      <c r="AQ53" s="50">
        <v>-4</v>
      </c>
    </row>
    <row r="54" spans="1:43" ht="15.75" customHeight="1" x14ac:dyDescent="0.2">
      <c r="A54" s="186"/>
      <c r="B54" s="186"/>
      <c r="C54" s="7" t="s">
        <v>148</v>
      </c>
      <c r="D54" s="8" t="s">
        <v>117</v>
      </c>
      <c r="E54" s="24">
        <f>IF(AND(INT(Vorzeichenprüfung!E60)=0, INT(Spannweiten!E54)&lt;=5), Mittelwerte!E54, "")</f>
        <v>0</v>
      </c>
      <c r="F54" s="83">
        <v>0</v>
      </c>
      <c r="G54" s="24">
        <f>IF(AND(INT(Vorzeichenprüfung!G60)=0, INT(Spannweiten!G54)&lt;=5), Mittelwerte!G54, "")</f>
        <v>-1.6666666666666667</v>
      </c>
      <c r="H54" s="24">
        <f>IF(AND(INT(Vorzeichenprüfung!H60)=0, INT(Spannweiten!H54)&lt;=5), Mittelwerte!H54, "")</f>
        <v>0</v>
      </c>
      <c r="I54" s="85">
        <v>0</v>
      </c>
      <c r="J54" s="85">
        <v>4</v>
      </c>
      <c r="K54" s="83">
        <v>0</v>
      </c>
      <c r="L54" s="24">
        <f>IF(AND(INT(Vorzeichenprüfung!L60)=0, INT(Spannweiten!L54)&lt;=5), Mittelwerte!L54, "")</f>
        <v>1</v>
      </c>
      <c r="M54" s="83">
        <v>-3</v>
      </c>
      <c r="N54" s="24">
        <f>IF(AND(INT(Vorzeichenprüfung!N60)=0, INT(Spannweiten!N54)&lt;=5), Mittelwerte!N54, "")</f>
        <v>1.6666666666666667</v>
      </c>
      <c r="O54" s="85">
        <v>2</v>
      </c>
      <c r="P54" s="24">
        <f>IF(AND(INT(Vorzeichenprüfung!P60)=0, INT(Spannweiten!P54)&lt;=5), Mittelwerte!P54, "")</f>
        <v>0</v>
      </c>
      <c r="Q54" s="24">
        <f>IF(AND(INT(Vorzeichenprüfung!Q60)=0, INT(Spannweiten!Q54)&lt;=5), Mittelwerte!Q54, "")</f>
        <v>1</v>
      </c>
      <c r="R54" s="24">
        <f>IF(AND(INT(Vorzeichenprüfung!R60)=0, INT(Spannweiten!R54)&lt;=5), Mittelwerte!R54, "")</f>
        <v>0</v>
      </c>
      <c r="S54" s="24">
        <f>IF(AND(INT(Vorzeichenprüfung!S60)=0, INT(Spannweiten!S54)&lt;=5), Mittelwerte!S54, "")</f>
        <v>2.6666666666666665</v>
      </c>
      <c r="T54" s="83">
        <v>4</v>
      </c>
      <c r="U54" s="85">
        <v>3</v>
      </c>
      <c r="V54" s="85">
        <v>2</v>
      </c>
      <c r="W54" s="24">
        <f>IF(AND(INT(Vorzeichenprüfung!W60)=0, INT(Spannweiten!W54)&lt;=5), Mittelwerte!W54, "")</f>
        <v>0</v>
      </c>
      <c r="X54" s="24">
        <f>IF(AND(INT(Vorzeichenprüfung!X60)=0, INT(Spannweiten!X54)&lt;=5), Mittelwerte!X54, "")</f>
        <v>1.6666666666666667</v>
      </c>
      <c r="Y54" s="83">
        <v>0</v>
      </c>
      <c r="Z54" s="24">
        <f>IF(AND(INT(Vorzeichenprüfung!Z60)=0, INT(Spannweiten!Z54)&lt;=5), Mittelwerte!Z54, "")</f>
        <v>0</v>
      </c>
      <c r="AA54" s="24">
        <f>IF(AND(INT(Vorzeichenprüfung!AA60)=0, INT(Spannweiten!AA54)&lt;=5), Mittelwerte!AA54, "")</f>
        <v>0</v>
      </c>
      <c r="AB54" s="83">
        <v>5</v>
      </c>
      <c r="AC54" s="85">
        <v>0</v>
      </c>
      <c r="AD54" s="24">
        <f>IF(AND(INT(Vorzeichenprüfung!AD60)=0, INT(Spannweiten!AD54)&lt;=5), Mittelwerte!AD54, "")</f>
        <v>0</v>
      </c>
      <c r="AE54" s="5"/>
      <c r="AF54" s="5"/>
      <c r="AG54" s="5"/>
      <c r="AI54" s="192"/>
      <c r="AJ54" s="192"/>
      <c r="AK54" s="192"/>
      <c r="AL54" s="192"/>
      <c r="AM54" s="192"/>
      <c r="AO54" s="191"/>
      <c r="AP54" s="49" t="s">
        <v>195</v>
      </c>
      <c r="AQ54" s="50">
        <v>-5</v>
      </c>
    </row>
    <row r="55" spans="1:43" ht="15.75" customHeight="1" x14ac:dyDescent="0.2">
      <c r="A55" s="186"/>
      <c r="B55" s="186"/>
      <c r="C55" s="7" t="s">
        <v>149</v>
      </c>
      <c r="D55" s="8" t="s">
        <v>118</v>
      </c>
      <c r="E55" s="83">
        <v>4</v>
      </c>
      <c r="F55" s="24">
        <f>IF(AND(INT(Vorzeichenprüfung!F61)=0, INT(Spannweiten!F55)&lt;=5), Mittelwerte!F55, "")</f>
        <v>-1</v>
      </c>
      <c r="G55" s="25">
        <f>IF(AND(Vorzeichenprüfung!G61="WAHR", INT(Spannweiten!G55)&lt;=5), Mittelwerte!G55, "")</f>
        <v>2.6666666666666665</v>
      </c>
      <c r="H55" s="24">
        <f>IF(AND(INT(Vorzeichenprüfung!H61)=0, INT(Spannweiten!H55)&lt;=5), Mittelwerte!H55, "")</f>
        <v>0</v>
      </c>
      <c r="I55" s="83">
        <v>3</v>
      </c>
      <c r="J55" s="83">
        <v>2</v>
      </c>
      <c r="K55" s="24">
        <f>IF(AND(INT(Vorzeichenprüfung!K61)=0, INT(Spannweiten!K55)&lt;=5), Mittelwerte!K55, "")</f>
        <v>1.3333333333333333</v>
      </c>
      <c r="L55" s="24">
        <f>IF(AND(INT(Vorzeichenprüfung!L61)=0, INT(Spannweiten!L55)&lt;=5), Mittelwerte!L55, "")</f>
        <v>1.6666666666666667</v>
      </c>
      <c r="M55" s="85">
        <v>5</v>
      </c>
      <c r="N55" s="24">
        <f>IF(AND(INT(Vorzeichenprüfung!N61)=0, INT(Spannweiten!N55)&lt;=5), Mittelwerte!N55, "")</f>
        <v>1.6666666666666667</v>
      </c>
      <c r="O55" s="24">
        <f>IF(AND(INT(Vorzeichenprüfung!O61)=0, INT(Spannweiten!O55)&lt;=5), Mittelwerte!O55, "")</f>
        <v>0</v>
      </c>
      <c r="P55" s="24">
        <f>IF(AND(INT(Vorzeichenprüfung!P61)=0, INT(Spannweiten!P55)&lt;=5), Mittelwerte!P55, "")</f>
        <v>0</v>
      </c>
      <c r="Q55" s="24">
        <f>IF(AND(INT(Vorzeichenprüfung!Q61)=0, INT(Spannweiten!Q55)&lt;=5), Mittelwerte!Q55, "")</f>
        <v>0</v>
      </c>
      <c r="R55" s="24">
        <f>IF(AND(INT(Vorzeichenprüfung!R61)=0, INT(Spannweiten!R55)&lt;=5), Mittelwerte!R55, "")</f>
        <v>0</v>
      </c>
      <c r="S55" s="24">
        <f>IF(AND(INT(Vorzeichenprüfung!S61)=0, INT(Spannweiten!S55)&lt;=5), Mittelwerte!S55, "")</f>
        <v>4</v>
      </c>
      <c r="T55" s="24">
        <f>IF(AND(INT(Vorzeichenprüfung!T61)=0, INT(Spannweiten!T55)&lt;=5), Mittelwerte!T55, "")</f>
        <v>1.6666666666666667</v>
      </c>
      <c r="U55" s="85">
        <v>3</v>
      </c>
      <c r="V55" s="85">
        <v>7</v>
      </c>
      <c r="W55" s="85">
        <v>5</v>
      </c>
      <c r="X55" s="24">
        <f>IF(AND(INT(Vorzeichenprüfung!X61)=0, INT(Spannweiten!X55)&lt;=5), Mittelwerte!X55, "")</f>
        <v>0.66666666666666663</v>
      </c>
      <c r="Y55" s="24">
        <f>IF(AND(INT(Vorzeichenprüfung!Y61)=0, INT(Spannweiten!Y55)&lt;=5), Mittelwerte!Y55, "")</f>
        <v>0.66666666666666663</v>
      </c>
      <c r="Z55" s="24">
        <f>IF(AND(INT(Vorzeichenprüfung!Z61)=0, INT(Spannweiten!Z55)&lt;=5), Mittelwerte!Z55, "")</f>
        <v>0</v>
      </c>
      <c r="AA55" s="24">
        <f>IF(AND(INT(Vorzeichenprüfung!AA61)=0, INT(Spannweiten!AA55)&lt;=5), Mittelwerte!AA55, "")</f>
        <v>0</v>
      </c>
      <c r="AB55" s="85">
        <v>7</v>
      </c>
      <c r="AC55" s="85">
        <v>3</v>
      </c>
      <c r="AD55" s="163">
        <f>IF(AND(INT(Vorzeichenprüfung!AD61)=0, INT(Spannweiten!AD55)&lt;=5), Mittelwerte!AD55, "")</f>
        <v>0</v>
      </c>
      <c r="AE55" s="5"/>
      <c r="AF55" s="5"/>
      <c r="AG55" s="5"/>
      <c r="AI55" s="192"/>
      <c r="AJ55" s="192"/>
      <c r="AK55" s="192"/>
      <c r="AL55" s="192"/>
      <c r="AM55" s="192"/>
      <c r="AO55" s="191"/>
      <c r="AP55" s="49" t="s">
        <v>196</v>
      </c>
      <c r="AQ55" s="50">
        <v>-6</v>
      </c>
    </row>
    <row r="56" spans="1:43" ht="15.75" customHeight="1" x14ac:dyDescent="0.2">
      <c r="A56" s="186"/>
      <c r="B56" s="186"/>
      <c r="C56" s="7" t="s">
        <v>150</v>
      </c>
      <c r="D56" s="8" t="s">
        <v>119</v>
      </c>
      <c r="E56" s="83">
        <v>5</v>
      </c>
      <c r="F56" s="24">
        <f>IF(AND(INT(Vorzeichenprüfung!F62)=0, INT(Spannweiten!F56)&lt;=5), Mittelwerte!F56, "")</f>
        <v>0</v>
      </c>
      <c r="G56" s="83">
        <v>5</v>
      </c>
      <c r="H56" s="24">
        <f>IF(AND(INT(Vorzeichenprüfung!H62)=0, INT(Spannweiten!H56)&lt;=5), Mittelwerte!H56, "")</f>
        <v>0</v>
      </c>
      <c r="I56" s="83">
        <v>3</v>
      </c>
      <c r="J56" s="85">
        <v>3</v>
      </c>
      <c r="K56" s="163">
        <v>5</v>
      </c>
      <c r="L56" s="24">
        <f>IF(AND(INT(Vorzeichenprüfung!L62)=0, INT(Spannweiten!L56)&lt;=5), Mittelwerte!L56, "")</f>
        <v>-1.3333333333333333</v>
      </c>
      <c r="M56" s="83">
        <v>3</v>
      </c>
      <c r="N56" s="83">
        <f>IF(AND(INT(Vorzeichenprüfung!N62)=0, INT(Spannweiten!N56)&lt;=5), Mittelwerte!N56, "")</f>
        <v>0</v>
      </c>
      <c r="O56" s="24">
        <f>IF(AND(INT(Vorzeichenprüfung!O62)=0, INT(Spannweiten!O56)&lt;=5), Mittelwerte!O56, "")</f>
        <v>0</v>
      </c>
      <c r="P56" s="24">
        <f>IF(AND(INT(Vorzeichenprüfung!P62)=0, INT(Spannweiten!P56)&lt;=5), Mittelwerte!P56, "")</f>
        <v>0</v>
      </c>
      <c r="Q56" s="24">
        <f>IF(AND(INT(Vorzeichenprüfung!Q62)=0, INT(Spannweiten!Q56)&lt;=5), Mittelwerte!Q56, "")</f>
        <v>0</v>
      </c>
      <c r="R56" s="24">
        <f>IF(AND(INT(Vorzeichenprüfung!R62)=0, INT(Spannweiten!R56)&lt;=5), Mittelwerte!R56, "")</f>
        <v>0</v>
      </c>
      <c r="S56" s="83">
        <v>0</v>
      </c>
      <c r="T56" s="24">
        <f>IF(AND(INT(Vorzeichenprüfung!T62)=0, INT(Spannweiten!T56)&lt;=5), Mittelwerte!T56, "")</f>
        <v>0</v>
      </c>
      <c r="U56" s="24">
        <f>IF(AND(INT(Vorzeichenprüfung!U62)=0, INT(Spannweiten!U56)&lt;=5), Mittelwerte!U56, "")</f>
        <v>-1</v>
      </c>
      <c r="V56" s="24">
        <f>IF(AND(INT(Vorzeichenprüfung!V62)=0, INT(Spannweiten!V56)&lt;=5), Mittelwerte!V56, "")</f>
        <v>2.3333333333333335</v>
      </c>
      <c r="W56" s="24">
        <f>IF(AND(INT(Vorzeichenprüfung!W62)=0, INT(Spannweiten!W56)&lt;=5), Mittelwerte!W56, "")</f>
        <v>0</v>
      </c>
      <c r="X56" s="24">
        <f>IF(AND(INT(Vorzeichenprüfung!X62)=0, INT(Spannweiten!X56)&lt;=5), Mittelwerte!X56, "")</f>
        <v>-1</v>
      </c>
      <c r="Y56" s="24">
        <f>IF(AND(INT(Vorzeichenprüfung!Y62)=0, INT(Spannweiten!Y56)&lt;=5), Mittelwerte!Y56, "")</f>
        <v>-1.6666666666666667</v>
      </c>
      <c r="Z56" s="24">
        <f>IF(AND(INT(Vorzeichenprüfung!Z62)=0, INT(Spannweiten!Z56)&lt;=5), Mittelwerte!Z56, "")</f>
        <v>0</v>
      </c>
      <c r="AA56" s="24">
        <f>IF(AND(INT(Vorzeichenprüfung!AA62)=0, INT(Spannweiten!AA56)&lt;=5), Mittelwerte!AA56, "")</f>
        <v>-1.3333333333333333</v>
      </c>
      <c r="AB56" s="24">
        <f>IF(AND(INT(Vorzeichenprüfung!AB62)=0, INT(Spannweiten!AB56)&lt;=5), Mittelwerte!AB56, "")</f>
        <v>0</v>
      </c>
      <c r="AC56" s="24">
        <f>IF(AND(INT(Vorzeichenprüfung!AC62)=0, INT(Spannweiten!AC56)&lt;=5), Mittelwerte!AC56, "")</f>
        <v>0</v>
      </c>
      <c r="AD56" s="24">
        <f>IF(AND(INT(Vorzeichenprüfung!AD62)=0, INT(Spannweiten!AD56)&lt;=5), Mittelwerte!AD56, "")</f>
        <v>0</v>
      </c>
      <c r="AE56" s="5"/>
      <c r="AF56" s="5"/>
      <c r="AG56" s="5"/>
      <c r="AI56" s="192"/>
      <c r="AJ56" s="192"/>
      <c r="AK56" s="192"/>
      <c r="AL56" s="192"/>
      <c r="AM56" s="192"/>
      <c r="AO56" s="191"/>
      <c r="AP56" s="49" t="s">
        <v>197</v>
      </c>
      <c r="AQ56" s="50">
        <v>-7</v>
      </c>
    </row>
    <row r="57" spans="1:43" ht="15.75" customHeight="1" x14ac:dyDescent="0.2">
      <c r="A57" s="186"/>
      <c r="B57" s="186"/>
      <c r="C57" s="7" t="s">
        <v>151</v>
      </c>
      <c r="D57" s="8" t="s">
        <v>120</v>
      </c>
      <c r="E57" s="24">
        <f>IF(AND(INT(Vorzeichenprüfung!E63)=0, INT(Spannweiten!E57)&lt;=5), Mittelwerte!E57, "")</f>
        <v>0</v>
      </c>
      <c r="F57" s="24">
        <f>IF(AND(INT(Vorzeichenprüfung!F63)=0, INT(Spannweiten!F57)&lt;=5), Mittelwerte!F57, "")</f>
        <v>0</v>
      </c>
      <c r="G57" s="24">
        <f>IF(AND(INT(Vorzeichenprüfung!G63)=0, INT(Spannweiten!G57)&lt;=5), Mittelwerte!G57, "")</f>
        <v>0</v>
      </c>
      <c r="H57" s="24">
        <f>IF(AND(INT(Vorzeichenprüfung!H63)=0, INT(Spannweiten!H57)&lt;=5), Mittelwerte!H57, "")</f>
        <v>0</v>
      </c>
      <c r="I57" s="24">
        <f>IF(AND(INT(Vorzeichenprüfung!I63)=0, INT(Spannweiten!I57)&lt;=5), Mittelwerte!I57, "")</f>
        <v>1.6666666666666667</v>
      </c>
      <c r="J57" s="24">
        <f>IF(AND(INT(Vorzeichenprüfung!J63)=0, INT(Spannweiten!J57)&lt;=5), Mittelwerte!J57, "")</f>
        <v>0</v>
      </c>
      <c r="K57" s="24">
        <f>IF(AND(INT(Vorzeichenprüfung!K63)=0, INT(Spannweiten!K57)&lt;=5), Mittelwerte!K57, "")</f>
        <v>0</v>
      </c>
      <c r="L57" s="24">
        <f>IF(AND(INT(Vorzeichenprüfung!L63)=0, INT(Spannweiten!L57)&lt;=5), Mittelwerte!L57, "")</f>
        <v>0</v>
      </c>
      <c r="M57" s="24">
        <f>IF(AND(INT(Vorzeichenprüfung!M63)=0, INT(Spannweiten!M57)&lt;=5), Mittelwerte!M57, "")</f>
        <v>2.3333333333333335</v>
      </c>
      <c r="N57" s="24">
        <f>IF(AND(INT(Vorzeichenprüfung!N63)=0, INT(Spannweiten!N57)&lt;=5), Mittelwerte!N57, "")</f>
        <v>0</v>
      </c>
      <c r="O57" s="24">
        <f>IF(AND(INT(Vorzeichenprüfung!O63)=0, INT(Spannweiten!O57)&lt;=5), Mittelwerte!O57, "")</f>
        <v>0</v>
      </c>
      <c r="P57" s="24">
        <f>IF(AND(INT(Vorzeichenprüfung!P63)=0, INT(Spannweiten!P57)&lt;=5), Mittelwerte!P57, "")</f>
        <v>0</v>
      </c>
      <c r="Q57" s="24">
        <f>IF(AND(INT(Vorzeichenprüfung!Q63)=0, INT(Spannweiten!Q57)&lt;=5), Mittelwerte!Q57, "")</f>
        <v>0</v>
      </c>
      <c r="R57" s="163">
        <f>IF(AND(INT(Vorzeichenprüfung!R63)=0, INT(Spannweiten!R57)&lt;=5), Mittelwerte!R57, "")</f>
        <v>0</v>
      </c>
      <c r="S57" s="83">
        <f>IF(AND(INT(Vorzeichenprüfung!S63)=0, INT(Spannweiten!S57)&lt;=5), Mittelwerte!S57, "")</f>
        <v>0</v>
      </c>
      <c r="T57" s="24">
        <f>IF(AND(INT(Vorzeichenprüfung!T63)=0, INT(Spannweiten!T57)&lt;=5), Mittelwerte!T57, "")</f>
        <v>0</v>
      </c>
      <c r="U57" s="24">
        <f>IF(AND(INT(Vorzeichenprüfung!U63)=0, INT(Spannweiten!U57)&lt;=5), Mittelwerte!U57, "")</f>
        <v>0</v>
      </c>
      <c r="V57" s="24">
        <f>IF(AND(INT(Vorzeichenprüfung!V63)=0, INT(Spannweiten!V57)&lt;=5), Mittelwerte!V57, "")</f>
        <v>0</v>
      </c>
      <c r="W57" s="85">
        <v>2</v>
      </c>
      <c r="X57" s="85">
        <v>1</v>
      </c>
      <c r="Y57" s="24">
        <f>IF(AND(INT(Vorzeichenprüfung!Y63)=0, INT(Spannweiten!Y57)&lt;=5), Mittelwerte!Y57, "")</f>
        <v>0</v>
      </c>
      <c r="Z57" s="24">
        <f>IF(AND(INT(Vorzeichenprüfung!Z63)=0, INT(Spannweiten!Z57)&lt;=5), Mittelwerte!Z57, "")</f>
        <v>0</v>
      </c>
      <c r="AA57" s="24">
        <f>IF(AND(INT(Vorzeichenprüfung!AA63)=0, INT(Spannweiten!AA57)&lt;=5), Mittelwerte!AA57, "")</f>
        <v>0</v>
      </c>
      <c r="AB57" s="24">
        <f>IF(AND(INT(Vorzeichenprüfung!AB63)=0, INT(Spannweiten!AB57)&lt;=5), Mittelwerte!AB57, "")</f>
        <v>0</v>
      </c>
      <c r="AC57" s="24">
        <f>IF(AND(INT(Vorzeichenprüfung!AC63)=0, INT(Spannweiten!AC57)&lt;=5), Mittelwerte!AC57, "")</f>
        <v>0</v>
      </c>
      <c r="AD57" s="24">
        <f>IF(AND(INT(Vorzeichenprüfung!AD63)=0, INT(Spannweiten!AD57)&lt;=5), Mittelwerte!AD57, "")</f>
        <v>0</v>
      </c>
      <c r="AE57" s="5"/>
      <c r="AF57" s="5"/>
      <c r="AG57" s="5"/>
      <c r="AI57" s="192"/>
      <c r="AJ57" s="192"/>
      <c r="AK57" s="192"/>
      <c r="AL57" s="192"/>
      <c r="AM57" s="192"/>
      <c r="AO57" s="191"/>
      <c r="AP57" s="49" t="s">
        <v>198</v>
      </c>
      <c r="AQ57" s="50">
        <v>-8</v>
      </c>
    </row>
    <row r="58" spans="1:43" ht="15.75" customHeight="1" x14ac:dyDescent="0.2">
      <c r="A58" s="186"/>
      <c r="B58" s="186"/>
      <c r="C58" s="7" t="s">
        <v>152</v>
      </c>
      <c r="D58" s="8" t="s">
        <v>121</v>
      </c>
      <c r="E58" s="24">
        <f>IF(AND(INT(Vorzeichenprüfung!E64)=0, INT(Spannweiten!E58)&lt;=5), Mittelwerte!E58, "")</f>
        <v>0</v>
      </c>
      <c r="F58" s="24">
        <f>IF(AND(INT(Vorzeichenprüfung!F64)=0, INT(Spannweiten!F58)&lt;=5), Mittelwerte!F58, "")</f>
        <v>0</v>
      </c>
      <c r="G58" s="24">
        <f>IF(AND(INT(Vorzeichenprüfung!G64)=0, INT(Spannweiten!G58)&lt;=5), Mittelwerte!G58, "")</f>
        <v>0</v>
      </c>
      <c r="H58" s="24">
        <f>IF(AND(INT(Vorzeichenprüfung!H64)=0, INT(Spannweiten!H58)&lt;=5), Mittelwerte!H58, "")</f>
        <v>0</v>
      </c>
      <c r="I58" s="24">
        <f>IF(AND(INT(Vorzeichenprüfung!I64)=0, INT(Spannweiten!I58)&lt;=5), Mittelwerte!I58, "")</f>
        <v>6</v>
      </c>
      <c r="J58" s="24">
        <f>IF(AND(INT(Vorzeichenprüfung!J64)=0, INT(Spannweiten!J58)&lt;=5), Mittelwerte!J58, "")</f>
        <v>0.66666666666666663</v>
      </c>
      <c r="K58" s="24">
        <f>IF(AND(INT(Vorzeichenprüfung!K64)=0, INT(Spannweiten!K58)&lt;=5), Mittelwerte!K58, "")</f>
        <v>0</v>
      </c>
      <c r="L58" s="24">
        <f>IF(AND(INT(Vorzeichenprüfung!L64)=0, INT(Spannweiten!L58)&lt;=5), Mittelwerte!L58, "")</f>
        <v>0</v>
      </c>
      <c r="M58" s="83">
        <v>5</v>
      </c>
      <c r="N58" s="85">
        <v>7</v>
      </c>
      <c r="O58" s="24">
        <f>IF(AND(INT(Vorzeichenprüfung!O64)=0, INT(Spannweiten!O58)&lt;=5), Mittelwerte!O58, "")</f>
        <v>1</v>
      </c>
      <c r="P58" s="24">
        <f>IF(AND(INT(Vorzeichenprüfung!P64)=0, INT(Spannweiten!P58)&lt;=5), Mittelwerte!P58, "")</f>
        <v>0</v>
      </c>
      <c r="Q58" s="24">
        <f>IF(AND(INT(Vorzeichenprüfung!Q64)=0, INT(Spannweiten!Q58)&lt;=5), Mittelwerte!Q58, "")</f>
        <v>1.3333333333333333</v>
      </c>
      <c r="R58" s="24">
        <f>IF(AND(INT(Vorzeichenprüfung!R64)=0, INT(Spannweiten!R58)&lt;=5), Mittelwerte!R58, "")</f>
        <v>0</v>
      </c>
      <c r="S58" s="24">
        <f>IF(AND(INT(Vorzeichenprüfung!S64)=0, INT(Spannweiten!S58)&lt;=5), Mittelwerte!S58, "")</f>
        <v>0</v>
      </c>
      <c r="T58" s="24">
        <f>IF(AND(INT(Vorzeichenprüfung!T64)=0, INT(Spannweiten!T58)&lt;=5), Mittelwerte!T58, "")</f>
        <v>0</v>
      </c>
      <c r="U58" s="24">
        <f>IF(AND(INT(Vorzeichenprüfung!U64)=0, INT(Spannweiten!U58)&lt;=5), Mittelwerte!U58, "")</f>
        <v>0</v>
      </c>
      <c r="V58" s="25">
        <f>IF(AND(Vorzeichenprüfung!V64="WAHR", INT(Spannweiten!V58)&lt;=5), Mittelwerte!V58, "")</f>
        <v>2.3333333333333335</v>
      </c>
      <c r="W58" s="24">
        <f>IF(AND(INT(Vorzeichenprüfung!W64)=0, INT(Spannweiten!W58)&lt;=5), Mittelwerte!W58, "")</f>
        <v>0</v>
      </c>
      <c r="X58" s="24">
        <f>IF(AND(INT(Vorzeichenprüfung!X64)=0, INT(Spannweiten!X58)&lt;=5), Mittelwerte!X58, "")</f>
        <v>0</v>
      </c>
      <c r="Y58" s="24">
        <f>IF(AND(INT(Vorzeichenprüfung!Y64)=0, INT(Spannweiten!Y58)&lt;=5), Mittelwerte!Y58, "")</f>
        <v>0</v>
      </c>
      <c r="Z58" s="24">
        <f>IF(AND(INT(Vorzeichenprüfung!Z64)=0, INT(Spannweiten!Z58)&lt;=5), Mittelwerte!Z58, "")</f>
        <v>1.3333333333333333</v>
      </c>
      <c r="AA58" s="85">
        <v>2</v>
      </c>
      <c r="AB58" s="24">
        <f>IF(AND(INT(Vorzeichenprüfung!AB64)=0, INT(Spannweiten!AB58)&lt;=5), Mittelwerte!AB58, "")</f>
        <v>0.66666666666666663</v>
      </c>
      <c r="AC58" s="24">
        <f>IF(AND(INT(Vorzeichenprüfung!AC64)=0, INT(Spannweiten!AC58)&lt;=5), Mittelwerte!AC58, "")</f>
        <v>1</v>
      </c>
      <c r="AD58" s="24">
        <f>IF(AND(INT(Vorzeichenprüfung!AD64)=0, INT(Spannweiten!AD58)&lt;=5), Mittelwerte!AD58, "")</f>
        <v>0</v>
      </c>
      <c r="AE58" s="5"/>
      <c r="AF58" s="5"/>
      <c r="AG58" s="5"/>
      <c r="AI58" s="192"/>
      <c r="AJ58" s="192"/>
      <c r="AK58" s="192"/>
      <c r="AL58" s="192"/>
      <c r="AM58" s="192"/>
      <c r="AO58" s="191"/>
      <c r="AP58" s="49" t="s">
        <v>199</v>
      </c>
      <c r="AQ58" s="50">
        <v>-9</v>
      </c>
    </row>
    <row r="59" spans="1:43" ht="15.75" customHeight="1" x14ac:dyDescent="0.2">
      <c r="A59" s="186"/>
      <c r="B59" s="186"/>
      <c r="C59" s="7" t="s">
        <v>153</v>
      </c>
      <c r="D59" s="8" t="s">
        <v>122</v>
      </c>
      <c r="E59" s="24">
        <f>IF(AND(INT(Vorzeichenprüfung!E65)=0, INT(Spannweiten!E59)&lt;=5), Mittelwerte!E59, "")</f>
        <v>0</v>
      </c>
      <c r="F59" s="24">
        <f>IF(AND(INT(Vorzeichenprüfung!F65)=0, INT(Spannweiten!F59)&lt;=5), Mittelwerte!F59, "")</f>
        <v>0</v>
      </c>
      <c r="G59" s="24">
        <f>IF(AND(INT(Vorzeichenprüfung!G65)=0, INT(Spannweiten!G59)&lt;=5), Mittelwerte!G59, "")</f>
        <v>0</v>
      </c>
      <c r="H59" s="24">
        <f>IF(AND(INT(Vorzeichenprüfung!H65)=0, INT(Spannweiten!H59)&lt;=5), Mittelwerte!H59, "")</f>
        <v>0</v>
      </c>
      <c r="I59" s="85">
        <v>2</v>
      </c>
      <c r="J59" s="24">
        <f>IF(AND(INT(Vorzeichenprüfung!J65)=0, INT(Spannweiten!J59)&lt;=5), Mittelwerte!J59, "")</f>
        <v>0</v>
      </c>
      <c r="K59" s="24">
        <f>IF(AND(INT(Vorzeichenprüfung!K65)=0, INT(Spannweiten!K59)&lt;=5), Mittelwerte!K59, "")</f>
        <v>0</v>
      </c>
      <c r="L59" s="24">
        <f>IF(AND(INT(Vorzeichenprüfung!L65)=0, INT(Spannweiten!L59)&lt;=5), Mittelwerte!L59, "")</f>
        <v>0.66666666666666663</v>
      </c>
      <c r="M59" s="83">
        <v>5</v>
      </c>
      <c r="N59" s="85">
        <v>6</v>
      </c>
      <c r="O59" s="24">
        <f>IF(AND(INT(Vorzeichenprüfung!O65)=0, INT(Spannweiten!O59)&lt;=5), Mittelwerte!O59, "")</f>
        <v>0</v>
      </c>
      <c r="P59" s="24">
        <f>IF(AND(INT(Vorzeichenprüfung!P65)=0, INT(Spannweiten!P59)&lt;=5), Mittelwerte!P59, "")</f>
        <v>1.6666666666666667</v>
      </c>
      <c r="Q59" s="24">
        <f>IF(AND(INT(Vorzeichenprüfung!Q65)=0, INT(Spannweiten!Q59)&lt;=5), Mittelwerte!Q59, "")</f>
        <v>0</v>
      </c>
      <c r="R59" s="24">
        <f>IF(AND(INT(Vorzeichenprüfung!R65)=0, INT(Spannweiten!R59)&lt;=5), Mittelwerte!R59, "")</f>
        <v>0</v>
      </c>
      <c r="S59" s="24">
        <f>IF(AND(INT(Vorzeichenprüfung!S65)=0, INT(Spannweiten!S59)&lt;=5), Mittelwerte!S59, "")</f>
        <v>0</v>
      </c>
      <c r="T59" s="24">
        <f>IF(AND(INT(Vorzeichenprüfung!T65)=0, INT(Spannweiten!T59)&lt;=5), Mittelwerte!T59, "")</f>
        <v>0</v>
      </c>
      <c r="U59" s="24">
        <f>IF(AND(INT(Vorzeichenprüfung!U65)=0, INT(Spannweiten!U59)&lt;=5), Mittelwerte!U59, "")</f>
        <v>0</v>
      </c>
      <c r="V59" s="24">
        <f>IF(AND(INT(Vorzeichenprüfung!V65)=0, INT(Spannweiten!V59)&lt;=5), Mittelwerte!V59, "")</f>
        <v>1.3333333333333333</v>
      </c>
      <c r="W59" s="24">
        <f>IF(AND(INT(Vorzeichenprüfung!W65)=0, INT(Spannweiten!W59)&lt;=5), Mittelwerte!W59, "")</f>
        <v>0</v>
      </c>
      <c r="X59" s="24">
        <f>IF(AND(INT(Vorzeichenprüfung!X65)=0, INT(Spannweiten!X59)&lt;=5), Mittelwerte!X59, "")</f>
        <v>0</v>
      </c>
      <c r="Y59" s="24">
        <f>IF(AND(INT(Vorzeichenprüfung!Y65)=0, INT(Spannweiten!Y59)&lt;=5), Mittelwerte!Y59, "")</f>
        <v>0</v>
      </c>
      <c r="Z59" s="24">
        <f>IF(AND(INT(Vorzeichenprüfung!Z65)=0, INT(Spannweiten!Z59)&lt;=5), Mittelwerte!Z59, "")</f>
        <v>0</v>
      </c>
      <c r="AA59" s="24">
        <f>IF(AND(INT(Vorzeichenprüfung!AA65)=0, INT(Spannweiten!AA59)&lt;=5), Mittelwerte!AA59, "")</f>
        <v>0</v>
      </c>
      <c r="AB59" s="24">
        <f>IF(AND(INT(Vorzeichenprüfung!AB65)=0, INT(Spannweiten!AB59)&lt;=5), Mittelwerte!AB59, "")</f>
        <v>0</v>
      </c>
      <c r="AC59" s="24">
        <f>IF(AND(INT(Vorzeichenprüfung!AC65)=0, INT(Spannweiten!AC59)&lt;=5), Mittelwerte!AC59, "")</f>
        <v>0</v>
      </c>
      <c r="AD59" s="24">
        <f>IF(AND(INT(Vorzeichenprüfung!AD65)=0, INT(Spannweiten!AD59)&lt;=5), Mittelwerte!AD59, "")</f>
        <v>0</v>
      </c>
      <c r="AE59" s="5"/>
      <c r="AF59" s="5"/>
      <c r="AG59" s="5"/>
      <c r="AI59" s="192"/>
      <c r="AJ59" s="192"/>
      <c r="AK59" s="192"/>
      <c r="AL59" s="192"/>
      <c r="AM59" s="192"/>
      <c r="AO59" s="191"/>
      <c r="AP59" s="49" t="s">
        <v>200</v>
      </c>
      <c r="AQ59" s="50">
        <v>-10</v>
      </c>
    </row>
    <row r="60" spans="1:43" ht="15.75" customHeight="1" x14ac:dyDescent="0.2">
      <c r="A60" s="186"/>
      <c r="B60" s="186"/>
      <c r="C60" s="7" t="s">
        <v>154</v>
      </c>
      <c r="D60" s="8" t="s">
        <v>123</v>
      </c>
      <c r="E60" s="24">
        <f>IF(AND(INT(Vorzeichenprüfung!E66)=0, INT(Spannweiten!E60)&lt;=5), Mittelwerte!E60, "")</f>
        <v>1.6666666666666667</v>
      </c>
      <c r="F60" s="24">
        <f>IF(AND(INT(Vorzeichenprüfung!F66)=0, INT(Spannweiten!F60)&lt;=5), Mittelwerte!F60, "")</f>
        <v>0</v>
      </c>
      <c r="G60" s="24">
        <f>IF(AND(INT(Vorzeichenprüfung!G66)=0, INT(Spannweiten!G60)&lt;=5), Mittelwerte!G60, "")</f>
        <v>1.6666666666666667</v>
      </c>
      <c r="H60" s="163">
        <f>IF(AND(INT(Vorzeichenprüfung!H66)=0, INT(Spannweiten!H60)&lt;=5), Mittelwerte!H60, "")</f>
        <v>-1.6666666666666667</v>
      </c>
      <c r="I60" s="83">
        <f>IF(AND(INT(Vorzeichenprüfung!I66)=0, INT(Spannweiten!I60)&lt;=5), Mittelwerte!I60, "")</f>
        <v>0</v>
      </c>
      <c r="J60" s="85">
        <v>1</v>
      </c>
      <c r="K60" s="24">
        <f>IF(AND(INT(Vorzeichenprüfung!K66)=0, INT(Spannweiten!K60)&lt;=5), Mittelwerte!K60, "")</f>
        <v>0</v>
      </c>
      <c r="L60" s="24">
        <f>IF(AND(INT(Vorzeichenprüfung!L66)=0, INT(Spannweiten!L60)&lt;=5), Mittelwerte!L60, "")</f>
        <v>0</v>
      </c>
      <c r="M60" s="34">
        <v>5</v>
      </c>
      <c r="N60" s="163">
        <f>IF(AND(INT(Vorzeichenprüfung!N66)=0, INT(Spannweiten!N60)&lt;=5), Mittelwerte!N60, "")</f>
        <v>0</v>
      </c>
      <c r="O60" s="24">
        <f>IF(AND(INT(Vorzeichenprüfung!O66)=0, INT(Spannweiten!O60)&lt;=5), Mittelwerte!O60, "")</f>
        <v>0</v>
      </c>
      <c r="P60" s="24">
        <f>IF(AND(INT(Vorzeichenprüfung!P66)=0, INT(Spannweiten!P60)&lt;=5), Mittelwerte!P60, "")</f>
        <v>0</v>
      </c>
      <c r="Q60" s="24">
        <f>IF(AND(INT(Vorzeichenprüfung!Q66)=0, INT(Spannweiten!Q60)&lt;=5), Mittelwerte!Q60, "")</f>
        <v>0</v>
      </c>
      <c r="R60" s="24">
        <f>IF(AND(INT(Vorzeichenprüfung!R66)=0, INT(Spannweiten!R60)&lt;=5), Mittelwerte!R60, "")</f>
        <v>0</v>
      </c>
      <c r="S60" s="24">
        <f>IF(AND(INT(Vorzeichenprüfung!S66)=0, INT(Spannweiten!S60)&lt;=5), Mittelwerte!S60, "")</f>
        <v>0</v>
      </c>
      <c r="T60" s="24">
        <f>IF(AND(INT(Vorzeichenprüfung!T66)=0, INT(Spannweiten!T60)&lt;=5), Mittelwerte!T60, "")</f>
        <v>0</v>
      </c>
      <c r="U60" s="24">
        <f>IF(AND(INT(Vorzeichenprüfung!U66)=0, INT(Spannweiten!U60)&lt;=5), Mittelwerte!U60, "")</f>
        <v>0.66666666666666663</v>
      </c>
      <c r="V60" s="24">
        <f>IF(AND(INT(Vorzeichenprüfung!V66)=0, INT(Spannweiten!V60)&lt;=5), Mittelwerte!V60, "")</f>
        <v>0</v>
      </c>
      <c r="W60" s="24">
        <f>IF(AND(INT(Vorzeichenprüfung!W66)=0, INT(Spannweiten!W60)&lt;=5), Mittelwerte!W60, "")</f>
        <v>0</v>
      </c>
      <c r="X60" s="24">
        <f>IF(AND(INT(Vorzeichenprüfung!X66)=0, INT(Spannweiten!X60)&lt;=5), Mittelwerte!X60, "")</f>
        <v>0</v>
      </c>
      <c r="Y60" s="24">
        <f>IF(AND(INT(Vorzeichenprüfung!Y66)=0, INT(Spannweiten!Y60)&lt;=5), Mittelwerte!Y60, "")</f>
        <v>0</v>
      </c>
      <c r="Z60" s="24">
        <f>IF(AND(INT(Vorzeichenprüfung!Z66)=0, INT(Spannweiten!Z60)&lt;=5), Mittelwerte!Z60, "")</f>
        <v>0</v>
      </c>
      <c r="AA60" s="24">
        <f>IF(AND(INT(Vorzeichenprüfung!AA66)=0, INT(Spannweiten!AA60)&lt;=5), Mittelwerte!AA60, "")</f>
        <v>1</v>
      </c>
      <c r="AB60" s="25">
        <f>IF(AND(Vorzeichenprüfung!AB66="WAHR", INT(Spannweiten!AB60)&lt;=5), Mittelwerte!AB60, "")</f>
        <v>0.66666666666666663</v>
      </c>
      <c r="AC60" s="24">
        <f>IF(AND(INT(Vorzeichenprüfung!AC66)=0, INT(Spannweiten!AC60)&lt;=5), Mittelwerte!AC60, "")</f>
        <v>3.3333333333333335</v>
      </c>
      <c r="AD60" s="24">
        <f>IF(AND(INT(Vorzeichenprüfung!AD66)=0, INT(Spannweiten!AD60)&lt;=5), Mittelwerte!AD60, "")</f>
        <v>0</v>
      </c>
      <c r="AE60" s="5"/>
      <c r="AF60" s="5"/>
      <c r="AG60" s="5"/>
      <c r="AI60" s="192"/>
      <c r="AJ60" s="192"/>
      <c r="AK60" s="192"/>
      <c r="AL60" s="192"/>
      <c r="AM60" s="192"/>
      <c r="AO60" s="195"/>
      <c r="AP60" s="41"/>
      <c r="AQ60" s="42"/>
    </row>
    <row r="61" spans="1:43" ht="15.75" customHeight="1" x14ac:dyDescent="0.2">
      <c r="A61" s="186"/>
      <c r="B61" s="186"/>
      <c r="C61" s="7" t="s">
        <v>155</v>
      </c>
      <c r="D61" s="8" t="s">
        <v>124</v>
      </c>
      <c r="E61" s="163">
        <f>IF(AND(INT(Vorzeichenprüfung!E67)=0, INT(Spannweiten!E61)&lt;=5), Mittelwerte!E61, "")</f>
        <v>1.6666666666666667</v>
      </c>
      <c r="F61" s="24">
        <f>IF(AND(INT(Vorzeichenprüfung!F67)=0, INT(Spannweiten!F61)&lt;=5), Mittelwerte!F61, "")</f>
        <v>0</v>
      </c>
      <c r="G61" s="24">
        <f>IF(AND(INT(Vorzeichenprüfung!G67)=0, INT(Spannweiten!G61)&lt;=5), Mittelwerte!G61, "")</f>
        <v>1.6666666666666667</v>
      </c>
      <c r="H61" s="24">
        <f>IF(AND(INT(Vorzeichenprüfung!H67)=0, INT(Spannweiten!H61)&lt;=5), Mittelwerte!H61, "")</f>
        <v>-1.6666666666666667</v>
      </c>
      <c r="I61" s="24">
        <f>IF(AND(INT(Vorzeichenprüfung!I67)=0, INT(Spannweiten!I61)&lt;=5), Mittelwerte!I61, "")</f>
        <v>0</v>
      </c>
      <c r="J61" s="85">
        <v>1</v>
      </c>
      <c r="K61" s="24">
        <f>IF(AND(INT(Vorzeichenprüfung!K67)=0, INT(Spannweiten!K61)&lt;=5), Mittelwerte!K61, "")</f>
        <v>0</v>
      </c>
      <c r="L61" s="24">
        <f>IF(AND(INT(Vorzeichenprüfung!L67)=0, INT(Spannweiten!L61)&lt;=5), Mittelwerte!L61, "")</f>
        <v>0</v>
      </c>
      <c r="M61" s="34">
        <v>5</v>
      </c>
      <c r="N61" s="163">
        <f>IF(AND(INT(Vorzeichenprüfung!N67)=0, INT(Spannweiten!N61)&lt;=5), Mittelwerte!N61, "")</f>
        <v>0</v>
      </c>
      <c r="O61" s="85">
        <v>-1</v>
      </c>
      <c r="P61" s="24">
        <f>IF(AND(INT(Vorzeichenprüfung!P67)=0, INT(Spannweiten!P61)&lt;=5), Mittelwerte!P61, "")</f>
        <v>0</v>
      </c>
      <c r="Q61" s="24">
        <f>IF(AND(INT(Vorzeichenprüfung!Q67)=0, INT(Spannweiten!Q61)&lt;=5), Mittelwerte!Q61, "")</f>
        <v>0</v>
      </c>
      <c r="R61" s="24">
        <f>IF(AND(INT(Vorzeichenprüfung!R67)=0, INT(Spannweiten!R61)&lt;=5), Mittelwerte!R61, "")</f>
        <v>0</v>
      </c>
      <c r="S61" s="85">
        <v>2</v>
      </c>
      <c r="T61" s="24">
        <f>IF(AND(INT(Vorzeichenprüfung!T67)=0, INT(Spannweiten!T61)&lt;=5), Mittelwerte!T61, "")</f>
        <v>0</v>
      </c>
      <c r="U61" s="24">
        <f>IF(AND(INT(Vorzeichenprüfung!U67)=0, INT(Spannweiten!U61)&lt;=5), Mittelwerte!U61, "")</f>
        <v>0.66666666666666663</v>
      </c>
      <c r="V61" s="24">
        <f>IF(AND(INT(Vorzeichenprüfung!V67)=0, INT(Spannweiten!V61)&lt;=5), Mittelwerte!V61, "")</f>
        <v>0</v>
      </c>
      <c r="W61" s="24">
        <f>IF(AND(INT(Vorzeichenprüfung!W67)=0, INT(Spannweiten!W61)&lt;=5), Mittelwerte!W61, "")</f>
        <v>0</v>
      </c>
      <c r="X61" s="24">
        <f>IF(AND(INT(Vorzeichenprüfung!X67)=0, INT(Spannweiten!X61)&lt;=5), Mittelwerte!X61, "")</f>
        <v>0</v>
      </c>
      <c r="Y61" s="24">
        <f>IF(AND(INT(Vorzeichenprüfung!Y67)=0, INT(Spannweiten!Y61)&lt;=5), Mittelwerte!Y61, "")</f>
        <v>0</v>
      </c>
      <c r="Z61" s="24">
        <f>IF(AND(INT(Vorzeichenprüfung!Z67)=0, INT(Spannweiten!Z61)&lt;=5), Mittelwerte!Z61, "")</f>
        <v>0</v>
      </c>
      <c r="AA61" s="24">
        <f>IF(AND(INT(Vorzeichenprüfung!AA67)=0, INT(Spannweiten!AA61)&lt;=5), Mittelwerte!AA61, "")</f>
        <v>1</v>
      </c>
      <c r="AB61" s="24">
        <f>IF(AND(INT(Vorzeichenprüfung!AB67)=0, INT(Spannweiten!AB61)&lt;=5), Mittelwerte!AB61, "")</f>
        <v>0.66666666666666663</v>
      </c>
      <c r="AC61" s="24">
        <f>IF(AND(INT(Vorzeichenprüfung!AC67)=0, INT(Spannweiten!AC61)&lt;=5), Mittelwerte!AC61, "")</f>
        <v>3.3333333333333335</v>
      </c>
      <c r="AD61" s="24">
        <f>IF(AND(INT(Vorzeichenprüfung!AD67)=0, INT(Spannweiten!AD61)&lt;=5), Mittelwerte!AD61, "")</f>
        <v>0</v>
      </c>
      <c r="AE61" s="5"/>
      <c r="AF61" s="5"/>
      <c r="AG61" s="5"/>
      <c r="AI61" s="192"/>
      <c r="AJ61" s="192"/>
      <c r="AK61" s="192"/>
      <c r="AL61" s="192"/>
      <c r="AM61" s="192"/>
      <c r="AO61" s="195"/>
      <c r="AP61" s="41"/>
      <c r="AQ61" s="42"/>
    </row>
    <row r="62" spans="1:43" ht="15.75" customHeight="1" x14ac:dyDescent="0.2">
      <c r="A62" s="186"/>
      <c r="B62" s="186"/>
      <c r="C62" s="7" t="s">
        <v>156</v>
      </c>
      <c r="D62" s="8" t="s">
        <v>125</v>
      </c>
      <c r="E62" s="24">
        <f>IF(AND(INT(Vorzeichenprüfung!E68)=0, INT(Spannweiten!E62)&lt;=5), Mittelwerte!E62, "")</f>
        <v>0</v>
      </c>
      <c r="F62" s="24">
        <f>IF(AND(INT(Vorzeichenprüfung!F68)=0, INT(Spannweiten!F62)&lt;=5), Mittelwerte!F62, "")</f>
        <v>0</v>
      </c>
      <c r="G62" s="83">
        <v>3</v>
      </c>
      <c r="H62" s="24">
        <f>IF(AND(INT(Vorzeichenprüfung!H68)=0, INT(Spannweiten!H62)&lt;=5), Mittelwerte!H62, "")</f>
        <v>0</v>
      </c>
      <c r="I62" s="24">
        <f>IF(AND(INT(Vorzeichenprüfung!I68)=0, INT(Spannweiten!I62)&lt;=5), Mittelwerte!I62, "")</f>
        <v>1.6666666666666667</v>
      </c>
      <c r="J62" s="83">
        <v>3</v>
      </c>
      <c r="K62" s="24">
        <f>IF(AND(INT(Vorzeichenprüfung!K68)=0, INT(Spannweiten!K62)&lt;=5), Mittelwerte!K62, "")</f>
        <v>1.3333333333333333</v>
      </c>
      <c r="L62" s="24">
        <f>IF(AND(INT(Vorzeichenprüfung!L68)=0, INT(Spannweiten!L62)&lt;=5), Mittelwerte!L62, "")</f>
        <v>1.3333333333333333</v>
      </c>
      <c r="M62" s="34">
        <v>5</v>
      </c>
      <c r="N62" s="24">
        <f>IF(AND(INT(Vorzeichenprüfung!N68)=0, INT(Spannweiten!N62)&lt;=5), Mittelwerte!N62, "")</f>
        <v>0</v>
      </c>
      <c r="O62" s="24">
        <f>IF(AND(INT(Vorzeichenprüfung!O68)=0, INT(Spannweiten!O62)&lt;=5), Mittelwerte!O62, "")</f>
        <v>0</v>
      </c>
      <c r="P62" s="24">
        <f>IF(AND(INT(Vorzeichenprüfung!P68)=0, INT(Spannweiten!P62)&lt;=5), Mittelwerte!P62, "")</f>
        <v>0</v>
      </c>
      <c r="Q62" s="83">
        <f>IF(AND(INT(Vorzeichenprüfung!Q68)=0, INT(Spannweiten!Q62)&lt;=5), Mittelwerte!Q62, "")</f>
        <v>0</v>
      </c>
      <c r="R62" s="85">
        <v>0</v>
      </c>
      <c r="S62" s="24">
        <f>IF(AND(INT(Vorzeichenprüfung!S68)=0, INT(Spannweiten!S62)&lt;=5), Mittelwerte!S62, "")</f>
        <v>1.3333333333333333</v>
      </c>
      <c r="T62" s="24">
        <f>IF(AND(INT(Vorzeichenprüfung!T68)=0, INT(Spannweiten!T62)&lt;=5), Mittelwerte!T62, "")</f>
        <v>0</v>
      </c>
      <c r="U62" s="24">
        <f>IF(AND(INT(Vorzeichenprüfung!U68)=0, INT(Spannweiten!U62)&lt;=5), Mittelwerte!U62, "")</f>
        <v>0.66666666666666663</v>
      </c>
      <c r="V62" s="24">
        <f>IF(AND(INT(Vorzeichenprüfung!V68)=0, INT(Spannweiten!V62)&lt;=5), Mittelwerte!V62, "")</f>
        <v>0</v>
      </c>
      <c r="W62" s="24">
        <f>IF(AND(INT(Vorzeichenprüfung!W68)=0, INT(Spannweiten!W62)&lt;=5), Mittelwerte!W62, "")</f>
        <v>0</v>
      </c>
      <c r="X62" s="85">
        <v>-2</v>
      </c>
      <c r="Y62" s="24">
        <f>IF(AND(INT(Vorzeichenprüfung!Y68)=0, INT(Spannweiten!Y62)&lt;=5), Mittelwerte!Y62, "")</f>
        <v>0</v>
      </c>
      <c r="Z62" s="24">
        <f>IF(AND(INT(Vorzeichenprüfung!Z68)=0, INT(Spannweiten!Z62)&lt;=5), Mittelwerte!Z62, "")</f>
        <v>0</v>
      </c>
      <c r="AA62" s="85">
        <v>4</v>
      </c>
      <c r="AB62" s="24">
        <f>IF(AND(INT(Vorzeichenprüfung!AB68)=0, INT(Spannweiten!AB62)&lt;=5), Mittelwerte!AB62, "")</f>
        <v>0</v>
      </c>
      <c r="AC62" s="85">
        <v>4</v>
      </c>
      <c r="AD62" s="24">
        <f>IF(AND(INT(Vorzeichenprüfung!AD68)=0, INT(Spannweiten!AD62)&lt;=5), Mittelwerte!AD62, "")</f>
        <v>0</v>
      </c>
      <c r="AE62" s="5"/>
      <c r="AF62" s="5"/>
      <c r="AG62" s="5"/>
      <c r="AI62" s="192"/>
      <c r="AJ62" s="192"/>
      <c r="AK62" s="192"/>
      <c r="AL62" s="192"/>
      <c r="AM62" s="192"/>
      <c r="AO62" s="195"/>
      <c r="AP62" s="41"/>
      <c r="AQ62" s="42"/>
    </row>
    <row r="63" spans="1:43" ht="15.75" customHeight="1" x14ac:dyDescent="0.2">
      <c r="A63" s="186"/>
      <c r="B63" s="186" t="s">
        <v>162</v>
      </c>
      <c r="C63" s="7" t="s">
        <v>157</v>
      </c>
      <c r="D63" s="8" t="s">
        <v>126</v>
      </c>
      <c r="E63" s="85">
        <v>2</v>
      </c>
      <c r="F63" s="163">
        <f>IF(AND(INT(Vorzeichenprüfung!F69)=0, INT(Spannweiten!F63)&lt;=5), Mittelwerte!F63, "")</f>
        <v>0</v>
      </c>
      <c r="G63" s="24">
        <f>IF(AND(INT(Vorzeichenprüfung!G69)=0, INT(Spannweiten!G63)&lt;=5), Mittelwerte!G63, "")</f>
        <v>0</v>
      </c>
      <c r="H63" s="24">
        <f>IF(AND(INT(Vorzeichenprüfung!H69)=0, INT(Spannweiten!H63)&lt;=5), Mittelwerte!H63, "")</f>
        <v>0</v>
      </c>
      <c r="I63" s="25">
        <f>IF(AND(Vorzeichenprüfung!I69="WAHR", INT(Spannweiten!I63)&lt;=5), Mittelwerte!I63, "")</f>
        <v>7</v>
      </c>
      <c r="J63" s="24">
        <f>IF(AND(INT(Vorzeichenprüfung!J69)=0, INT(Spannweiten!J63)&lt;=5), Mittelwerte!J63, "")</f>
        <v>1.6666666666666667</v>
      </c>
      <c r="K63" s="83">
        <v>0</v>
      </c>
      <c r="L63" s="24">
        <f>IF(AND(INT(Vorzeichenprüfung!L69)=0, INT(Spannweiten!L63)&lt;=5), Mittelwerte!L63, "")</f>
        <v>0</v>
      </c>
      <c r="M63" s="163">
        <f>IF(AND(Vorzeichenprüfung!M69="WAHR", INT(Spannweiten!M63)&lt;=5), Mittelwerte!M63, "")</f>
        <v>6</v>
      </c>
      <c r="N63" s="24">
        <f>IF(AND(INT(Vorzeichenprüfung!N69)=0, INT(Spannweiten!N63)&lt;=5), Mittelwerte!N63, "")</f>
        <v>0</v>
      </c>
      <c r="O63" s="24">
        <f>IF(AND(INT(Vorzeichenprüfung!O69)=0, INT(Spannweiten!O63)&lt;=5), Mittelwerte!O63, "")</f>
        <v>1.3333333333333333</v>
      </c>
      <c r="P63" s="24">
        <f>IF(AND(INT(Vorzeichenprüfung!P69)=0, INT(Spannweiten!P63)&lt;=5), Mittelwerte!P63, "")</f>
        <v>0</v>
      </c>
      <c r="Q63" s="85">
        <v>9</v>
      </c>
      <c r="R63" s="24">
        <f>IF(AND(INT(Vorzeichenprüfung!R69)=0, INT(Spannweiten!R63)&lt;=5), Mittelwerte!R63, "")</f>
        <v>0</v>
      </c>
      <c r="S63" s="24">
        <f>IF(AND(INT(Vorzeichenprüfung!S69)=0, INT(Spannweiten!S63)&lt;=5), Mittelwerte!S63, "")</f>
        <v>0</v>
      </c>
      <c r="T63" s="24">
        <f>IF(AND(INT(Vorzeichenprüfung!T69)=0, INT(Spannweiten!T63)&lt;=5), Mittelwerte!T63, "")</f>
        <v>1</v>
      </c>
      <c r="U63" s="24">
        <f>IF(AND(INT(Vorzeichenprüfung!U69)=0, INT(Spannweiten!U63)&lt;=5), Mittelwerte!U63, "")</f>
        <v>1.3333333333333333</v>
      </c>
      <c r="V63" s="24">
        <f>IF(AND(INT(Vorzeichenprüfung!V69)=0, INT(Spannweiten!V63)&lt;=5), Mittelwerte!V63, "")</f>
        <v>2.6666666666666665</v>
      </c>
      <c r="W63" s="24">
        <f>IF(AND(INT(Vorzeichenprüfung!W69)=0, INT(Spannweiten!W63)&lt;=5), Mittelwerte!W63, "")</f>
        <v>0</v>
      </c>
      <c r="X63" s="24">
        <f>IF(AND(INT(Vorzeichenprüfung!X69)=0, INT(Spannweiten!X63)&lt;=5), Mittelwerte!X63, "")</f>
        <v>0</v>
      </c>
      <c r="Y63" s="24">
        <f>IF(AND(INT(Vorzeichenprüfung!Y69)=0, INT(Spannweiten!Y63)&lt;=5), Mittelwerte!Y63, "")</f>
        <v>0</v>
      </c>
      <c r="Z63" s="83">
        <v>3</v>
      </c>
      <c r="AA63" s="24">
        <f>IF(AND(INT(Vorzeichenprüfung!AA69)=0, INT(Spannweiten!AA63)&lt;=5), Mittelwerte!AA63, "")</f>
        <v>0</v>
      </c>
      <c r="AB63" s="24">
        <f>IF(AND(INT(Vorzeichenprüfung!AB69)=0, INT(Spannweiten!AB63)&lt;=5), Mittelwerte!AB63, "")</f>
        <v>0</v>
      </c>
      <c r="AC63" s="85">
        <v>7</v>
      </c>
      <c r="AD63" s="24">
        <f>IF(AND(INT(Vorzeichenprüfung!AD69)=0, INT(Spannweiten!AD63)&lt;=5), Mittelwerte!AD63, "")</f>
        <v>0</v>
      </c>
      <c r="AE63" s="5"/>
      <c r="AF63" s="5"/>
      <c r="AG63" s="5"/>
      <c r="AI63" s="192"/>
      <c r="AJ63" s="192"/>
      <c r="AK63" s="192"/>
      <c r="AL63" s="192"/>
      <c r="AM63" s="192"/>
      <c r="AO63" s="195"/>
      <c r="AP63" s="41"/>
      <c r="AQ63" s="42"/>
    </row>
    <row r="64" spans="1:43" ht="15.75" customHeight="1" x14ac:dyDescent="0.2">
      <c r="A64" s="186"/>
      <c r="B64" s="186"/>
      <c r="C64" s="7" t="s">
        <v>158</v>
      </c>
      <c r="D64" s="8" t="s">
        <v>127</v>
      </c>
      <c r="E64" s="83">
        <v>0</v>
      </c>
      <c r="F64" s="85">
        <v>6</v>
      </c>
      <c r="G64" s="83">
        <v>4</v>
      </c>
      <c r="H64" s="24">
        <f>IF(AND(INT(Vorzeichenprüfung!H70)=0, INT(Spannweiten!H64)&lt;=5), Mittelwerte!H64, "")</f>
        <v>0</v>
      </c>
      <c r="I64" s="83">
        <v>10</v>
      </c>
      <c r="J64" s="83">
        <v>5</v>
      </c>
      <c r="K64" s="24">
        <f>IF(AND(INT(Vorzeichenprüfung!K70)=0, INT(Spannweiten!K64)&lt;=5), Mittelwerte!K64, "")</f>
        <v>0</v>
      </c>
      <c r="L64" s="85">
        <v>-3</v>
      </c>
      <c r="M64" s="83">
        <v>10</v>
      </c>
      <c r="N64" s="83">
        <v>4</v>
      </c>
      <c r="O64" s="24">
        <f>IF(AND(INT(Vorzeichenprüfung!O70)=0, INT(Spannweiten!O64)&lt;=5), Mittelwerte!O64, "")</f>
        <v>1.3333333333333333</v>
      </c>
      <c r="P64" s="85">
        <v>10</v>
      </c>
      <c r="Q64" s="24">
        <f>IF(AND(INT(Vorzeichenprüfung!Q70)=0, INT(Spannweiten!Q64)&lt;=5), Mittelwerte!Q64, "")</f>
        <v>2.3333333333333335</v>
      </c>
      <c r="R64" s="24">
        <f>IF(AND(INT(Vorzeichenprüfung!R70)=0, INT(Spannweiten!R64)&lt;=5), Mittelwerte!R64, "")</f>
        <v>1</v>
      </c>
      <c r="S64" s="85">
        <v>10</v>
      </c>
      <c r="T64" s="83">
        <v>4</v>
      </c>
      <c r="U64" s="25">
        <f>IF(AND(Vorzeichenprüfung!U70="WAHR", INT(Spannweiten!U64)&lt;=5), Mittelwerte!U64, "")</f>
        <v>1.6666666666666667</v>
      </c>
      <c r="V64" s="25">
        <f>IF(AND(Vorzeichenprüfung!V70="WAHR", INT(Spannweiten!V64)&lt;=5), Mittelwerte!V64, "")</f>
        <v>1.3333333333333333</v>
      </c>
      <c r="W64" s="85">
        <v>7</v>
      </c>
      <c r="X64" s="85">
        <v>6</v>
      </c>
      <c r="Y64" s="163">
        <f>IF(AND(Vorzeichenprüfung!Y70="WAHR", INT(Spannweiten!Y64)&lt;=5), Mittelwerte!Y64, "")</f>
        <v>3.3333333333333335</v>
      </c>
      <c r="Z64" s="25">
        <f>IF(AND(Vorzeichenprüfung!Z70="WAHR", INT(Spannweiten!Z64)&lt;=5), Mittelwerte!Z64, "")</f>
        <v>1.6666666666666667</v>
      </c>
      <c r="AA64" s="25">
        <f>IF(AND(Vorzeichenprüfung!AA70="WAHR", INT(Spannweiten!AA64)&lt;=5), Mittelwerte!AA64, "")</f>
        <v>1.6666666666666667</v>
      </c>
      <c r="AB64" s="25">
        <f>IF(AND(Vorzeichenprüfung!AB70="WAHR", INT(Spannweiten!AB64)&lt;=5), Mittelwerte!AB64, "")</f>
        <v>1.3333333333333333</v>
      </c>
      <c r="AC64" s="85">
        <v>8</v>
      </c>
      <c r="AD64" s="25">
        <f>IF(AND(Vorzeichenprüfung!AD70="WAHR", INT(Spannweiten!AD64)&lt;=5), Mittelwerte!AD64, "")</f>
        <v>1.6666666666666667</v>
      </c>
      <c r="AE64" s="5"/>
      <c r="AF64" s="5"/>
      <c r="AG64" s="5"/>
      <c r="AI64" s="192"/>
      <c r="AJ64" s="192"/>
      <c r="AK64" s="192"/>
      <c r="AL64" s="192"/>
      <c r="AM64" s="192"/>
      <c r="AO64" s="195"/>
      <c r="AP64" s="41"/>
      <c r="AQ64" s="42"/>
    </row>
    <row r="65" spans="1:43" ht="15.75" customHeight="1" x14ac:dyDescent="0.2">
      <c r="A65" s="186"/>
      <c r="B65" s="186"/>
      <c r="C65" s="7" t="s">
        <v>159</v>
      </c>
      <c r="D65" s="8" t="s">
        <v>128</v>
      </c>
      <c r="E65" s="83">
        <v>4</v>
      </c>
      <c r="F65" s="24">
        <f>IF(AND(INT(Vorzeichenprüfung!F71)=0, INT(Spannweiten!F65)&lt;=5), Mittelwerte!F65, "")</f>
        <v>0</v>
      </c>
      <c r="G65" s="24">
        <f>IF(AND(INT(Vorzeichenprüfung!G71)=0, INT(Spannweiten!G65)&lt;=5), Mittelwerte!G65, "")</f>
        <v>0</v>
      </c>
      <c r="H65" s="165">
        <v>1</v>
      </c>
      <c r="I65" s="83">
        <v>6</v>
      </c>
      <c r="J65" s="25">
        <f>IF(AND(Vorzeichenprüfung!J71="WAHR", INT(Spannweiten!J65)&lt;=5), Mittelwerte!J65, "")</f>
        <v>1.3333333333333333</v>
      </c>
      <c r="K65" s="24">
        <f>IF(AND(INT(Vorzeichenprüfung!K71)=0, INT(Spannweiten!K65)&lt;=5), Mittelwerte!K65, "")</f>
        <v>0</v>
      </c>
      <c r="L65" s="83">
        <v>2</v>
      </c>
      <c r="M65" s="24">
        <f>IF(AND(INT(Vorzeichenprüfung!M71)=0, INT(Spannweiten!M65)&lt;=5), Mittelwerte!M65, "")</f>
        <v>7</v>
      </c>
      <c r="N65" s="24">
        <f>IF(AND(INT(Vorzeichenprüfung!N71)=0, INT(Spannweiten!N65)&lt;=5), Mittelwerte!N65, "")</f>
        <v>0</v>
      </c>
      <c r="O65" s="24">
        <f>IF(AND(INT(Vorzeichenprüfung!O71)=0, INT(Spannweiten!O65)&lt;=5), Mittelwerte!O65, "")</f>
        <v>2.3333333333333335</v>
      </c>
      <c r="P65" s="83">
        <v>7</v>
      </c>
      <c r="Q65" s="24">
        <f>IF(AND(INT(Vorzeichenprüfung!Q71)=0, INT(Spannweiten!Q65)&lt;=5), Mittelwerte!Q65, "")</f>
        <v>1.3333333333333333</v>
      </c>
      <c r="R65" s="163">
        <f>IF(AND(INT(Vorzeichenprüfung!R71)=0, INT(Spannweiten!R65)&lt;=5), Mittelwerte!R65, "")</f>
        <v>0</v>
      </c>
      <c r="S65" s="85">
        <v>4</v>
      </c>
      <c r="T65" s="85">
        <v>9</v>
      </c>
      <c r="U65" s="25">
        <f>IF(AND(Vorzeichenprüfung!U71="WAHR", INT(Spannweiten!U65)&lt;=5), Mittelwerte!U65, "")</f>
        <v>2.6666666666666665</v>
      </c>
      <c r="V65" s="25">
        <f>IF(AND(Vorzeichenprüfung!V71="WAHR", INT(Spannweiten!V65)&lt;=5), Mittelwerte!V65, "")</f>
        <v>1</v>
      </c>
      <c r="W65" s="24">
        <f>IF(AND(INT(Vorzeichenprüfung!W71)=0, INT(Spannweiten!W65)&lt;=5), Mittelwerte!W65, "")</f>
        <v>0</v>
      </c>
      <c r="X65" s="24">
        <f>IF(AND(INT(Vorzeichenprüfung!X71)=0, INT(Spannweiten!X65)&lt;=5), Mittelwerte!X65, "")</f>
        <v>0.66666666666666663</v>
      </c>
      <c r="Y65" s="24">
        <f>IF(AND(INT(Vorzeichenprüfung!Y71)=0, INT(Spannweiten!Y65)&lt;=5), Mittelwerte!Y65, "")</f>
        <v>0</v>
      </c>
      <c r="Z65" s="24">
        <f>IF(AND(INT(Vorzeichenprüfung!Z71)=0, INT(Spannweiten!Z65)&lt;=5), Mittelwerte!Z65, "")</f>
        <v>1.6666666666666667</v>
      </c>
      <c r="AA65" s="24">
        <f>IF(AND(INT(Vorzeichenprüfung!AA71)=0, INT(Spannweiten!AA65)&lt;=5), Mittelwerte!AA65, "")</f>
        <v>1.6666666666666667</v>
      </c>
      <c r="AB65" s="24">
        <f>IF(AND(INT(Vorzeichenprüfung!AB71)=0, INT(Spannweiten!AB65)&lt;=5), Mittelwerte!AB65, "")</f>
        <v>0</v>
      </c>
      <c r="AC65" s="24">
        <f>IF(AND(INT(Vorzeichenprüfung!AC71)=0, INT(Spannweiten!AC65)&lt;=5), Mittelwerte!AC65, "")</f>
        <v>1</v>
      </c>
      <c r="AD65" s="24">
        <f>IF(AND(INT(Vorzeichenprüfung!AD71)=0, INT(Spannweiten!AD65)&lt;=5), Mittelwerte!AD65, "")</f>
        <v>0</v>
      </c>
      <c r="AE65" s="5"/>
      <c r="AF65" s="5"/>
      <c r="AG65" s="5"/>
      <c r="AI65" s="192"/>
      <c r="AJ65" s="192"/>
      <c r="AK65" s="192"/>
      <c r="AL65" s="192"/>
      <c r="AM65" s="192"/>
      <c r="AO65" s="195"/>
      <c r="AP65" s="41"/>
      <c r="AQ65" s="42"/>
    </row>
    <row r="66" spans="1:43" ht="15.75" customHeight="1" x14ac:dyDescent="0.2">
      <c r="A66" s="186"/>
      <c r="B66" s="186"/>
      <c r="C66" s="7" t="s">
        <v>160</v>
      </c>
      <c r="D66" s="8" t="s">
        <v>129</v>
      </c>
      <c r="E66" s="24">
        <f>IF(AND(INT(Vorzeichenprüfung!E72)=0, INT(Spannweiten!E66)&lt;=5), Mittelwerte!E66, "")</f>
        <v>0</v>
      </c>
      <c r="F66" s="24">
        <f>IF(AND(INT(Vorzeichenprüfung!F72)=0, INT(Spannweiten!F66)&lt;=5), Mittelwerte!F66, "")</f>
        <v>0</v>
      </c>
      <c r="G66" s="163">
        <f>IF(AND(INT(Vorzeichenprüfung!G72)=0, INT(Spannweiten!G66)&lt;=5), Mittelwerte!G66, "")</f>
        <v>0</v>
      </c>
      <c r="H66" s="85">
        <v>4</v>
      </c>
      <c r="I66" s="163">
        <f>IF(AND(Vorzeichenprüfung!I72="WAHR", INT(Spannweiten!I66)&lt;=5), Mittelwerte!I66, "")</f>
        <v>1.6666666666666667</v>
      </c>
      <c r="J66" s="83">
        <v>2</v>
      </c>
      <c r="K66" s="85">
        <v>5</v>
      </c>
      <c r="L66" s="85">
        <v>1</v>
      </c>
      <c r="M66" s="24">
        <f>IF(AND(INT(Vorzeichenprüfung!M72)=0, INT(Spannweiten!M66)&lt;=5), Mittelwerte!M66, "")</f>
        <v>0.66666666666666663</v>
      </c>
      <c r="N66" s="24">
        <f>IF(AND(INT(Vorzeichenprüfung!N72)=0, INT(Spannweiten!N66)&lt;=5), Mittelwerte!N66, "")</f>
        <v>0</v>
      </c>
      <c r="O66" s="24">
        <f>IF(AND(INT(Vorzeichenprüfung!O72)=0, INT(Spannweiten!O66)&lt;=5), Mittelwerte!O66, "")</f>
        <v>0</v>
      </c>
      <c r="P66" s="24">
        <f>IF(AND(INT(Vorzeichenprüfung!P72)=0, INT(Spannweiten!P66)&lt;=5), Mittelwerte!P66, "")</f>
        <v>0</v>
      </c>
      <c r="Q66" s="83">
        <v>2</v>
      </c>
      <c r="R66" s="24">
        <f>IF(AND(INT(Vorzeichenprüfung!R72)=0, INT(Spannweiten!R66)&lt;=5), Mittelwerte!R66, "")</f>
        <v>3</v>
      </c>
      <c r="S66" s="24">
        <f>IF(AND(INT(Vorzeichenprüfung!S72)=0, INT(Spannweiten!S66)&lt;=5), Mittelwerte!S66, "")</f>
        <v>1.6666666666666667</v>
      </c>
      <c r="T66" s="163">
        <v>5</v>
      </c>
      <c r="U66" s="24">
        <f>IF(AND(INT(Vorzeichenprüfung!U72)=0, INT(Spannweiten!U66)&lt;=5), Mittelwerte!U66, "")</f>
        <v>2</v>
      </c>
      <c r="V66" s="25">
        <f>IF(AND(Vorzeichenprüfung!V72="WAHR", INT(Spannweiten!V66)&lt;=5), Mittelwerte!V66, "")</f>
        <v>0.66666666666666663</v>
      </c>
      <c r="W66" s="24">
        <f>IF(AND(INT(Vorzeichenprüfung!W72)=0, INT(Spannweiten!W66)&lt;=5), Mittelwerte!W66, "")</f>
        <v>0</v>
      </c>
      <c r="X66" s="85">
        <v>0</v>
      </c>
      <c r="Y66" s="24">
        <f>IF(AND(INT(Vorzeichenprüfung!Y72)=0, INT(Spannweiten!Y66)&lt;=5), Mittelwerte!Y66, "")</f>
        <v>0</v>
      </c>
      <c r="Z66" s="24">
        <f>IF(AND(INT(Vorzeichenprüfung!Z72)=0, INT(Spannweiten!Z66)&lt;=5), Mittelwerte!Z66, "")</f>
        <v>-1</v>
      </c>
      <c r="AA66" s="24">
        <f>IF(AND(INT(Vorzeichenprüfung!AA72)=0, INT(Spannweiten!AA66)&lt;=5), Mittelwerte!AA66, "")</f>
        <v>0</v>
      </c>
      <c r="AB66" s="24">
        <f>IF(AND(INT(Vorzeichenprüfung!AB72)=0, INT(Spannweiten!AB66)&lt;=5), Mittelwerte!AB66, "")</f>
        <v>0</v>
      </c>
      <c r="AC66" s="24">
        <f>IF(AND(INT(Vorzeichenprüfung!AC72)=0, INT(Spannweiten!AC66)&lt;=5), Mittelwerte!AC66, "")</f>
        <v>0</v>
      </c>
      <c r="AD66" s="83">
        <v>0</v>
      </c>
      <c r="AE66" s="5"/>
      <c r="AF66" s="5"/>
      <c r="AG66" s="5"/>
      <c r="AI66" s="192"/>
      <c r="AJ66" s="192"/>
      <c r="AK66" s="192"/>
      <c r="AL66" s="192"/>
      <c r="AM66" s="192"/>
      <c r="AO66" s="195"/>
      <c r="AP66" s="41"/>
      <c r="AQ66" s="42"/>
    </row>
    <row r="67" spans="1:43" ht="15.75" customHeight="1" x14ac:dyDescent="0.2">
      <c r="A67" s="186"/>
      <c r="B67" s="186"/>
      <c r="C67" s="7" t="s">
        <v>161</v>
      </c>
      <c r="D67" s="8" t="s">
        <v>130</v>
      </c>
      <c r="E67" s="83">
        <v>0</v>
      </c>
      <c r="F67" s="85">
        <v>1</v>
      </c>
      <c r="G67" s="24">
        <f>IF(AND(INT(Vorzeichenprüfung!G73)=0, INT(Spannweiten!G67)&lt;=5), Mittelwerte!G67, "")</f>
        <v>0</v>
      </c>
      <c r="H67" s="24">
        <f>IF(AND(INT(Vorzeichenprüfung!H73)=0, INT(Spannweiten!H67)&lt;=5), Mittelwerte!H67, "")</f>
        <v>0</v>
      </c>
      <c r="I67" s="85">
        <v>5</v>
      </c>
      <c r="J67" s="85">
        <v>1</v>
      </c>
      <c r="K67" s="83">
        <v>0</v>
      </c>
      <c r="L67" s="24">
        <f>IF(AND(INT(Vorzeichenprüfung!L73)=0, INT(Spannweiten!L67)&lt;=5), Mittelwerte!L67, "")</f>
        <v>0.66666666666666663</v>
      </c>
      <c r="M67" s="24">
        <f>IF(AND(INT(Vorzeichenprüfung!M73)=0, INT(Spannweiten!M67)&lt;=5), Mittelwerte!M67, "")</f>
        <v>5.666666666666667</v>
      </c>
      <c r="N67" s="24">
        <f>IF(AND(INT(Vorzeichenprüfung!N73)=0, INT(Spannweiten!N67)&lt;=5), Mittelwerte!N67, "")</f>
        <v>0</v>
      </c>
      <c r="O67" s="24">
        <f>IF(AND(INT(Vorzeichenprüfung!O73)=0, INT(Spannweiten!O67)&lt;=5), Mittelwerte!O67, "")</f>
        <v>1.6666666666666667</v>
      </c>
      <c r="P67" s="163">
        <v>5</v>
      </c>
      <c r="Q67" s="24">
        <f>IF(AND(INT(Vorzeichenprüfung!Q73)=0, INT(Spannweiten!Q67)&lt;=5), Mittelwerte!Q67, "")</f>
        <v>0</v>
      </c>
      <c r="R67" s="163">
        <f>IF(AND(INT(Vorzeichenprüfung!R73)=0, INT(Spannweiten!R67)&lt;=5), Mittelwerte!R67, "")</f>
        <v>0</v>
      </c>
      <c r="S67" s="25">
        <f>IF(AND(Vorzeichenprüfung!S73="WAHR", INT(Spannweiten!S67)&lt;=5), Mittelwerte!S67, "")</f>
        <v>1.3333333333333333</v>
      </c>
      <c r="T67" s="24">
        <f>IF(AND(INT(Vorzeichenprüfung!T73)=0, INT(Spannweiten!T67)&lt;=5), Mittelwerte!T67, "")</f>
        <v>1.6666666666666667</v>
      </c>
      <c r="U67" s="25">
        <f>IF(AND(Vorzeichenprüfung!U73="WAHR", INT(Spannweiten!U67)&lt;=5), Mittelwerte!U67, "")</f>
        <v>1</v>
      </c>
      <c r="V67" s="24">
        <f>IF(AND(INT(Vorzeichenprüfung!V73)=0, INT(Spannweiten!V67)&lt;=5), Mittelwerte!V67, "")</f>
        <v>1</v>
      </c>
      <c r="W67" s="24">
        <f>IF(AND(INT(Vorzeichenprüfung!W73)=0, INT(Spannweiten!W67)&lt;=5), Mittelwerte!W67, "")</f>
        <v>0</v>
      </c>
      <c r="X67" s="24">
        <f>IF(AND(INT(Vorzeichenprüfung!X73)=0, INT(Spannweiten!X67)&lt;=5), Mittelwerte!X67, "")</f>
        <v>1.6666666666666667</v>
      </c>
      <c r="Y67" s="24">
        <f>IF(AND(INT(Vorzeichenprüfung!Y73)=0, INT(Spannweiten!Y67)&lt;=5), Mittelwerte!Y67, "")</f>
        <v>1</v>
      </c>
      <c r="Z67" s="24">
        <f>IF(AND(INT(Vorzeichenprüfung!Z73)=0, INT(Spannweiten!Z67)&lt;=5), Mittelwerte!Z67, "")</f>
        <v>0</v>
      </c>
      <c r="AA67" s="24">
        <f>IF(AND(INT(Vorzeichenprüfung!AA73)=0, INT(Spannweiten!AA67)&lt;=5), Mittelwerte!AA67, "")</f>
        <v>0</v>
      </c>
      <c r="AB67" s="24">
        <f>IF(AND(INT(Vorzeichenprüfung!AB73)=0, INT(Spannweiten!AB67)&lt;=5), Mittelwerte!AB67, "")</f>
        <v>0</v>
      </c>
      <c r="AC67" s="24">
        <f>IF(AND(INT(Vorzeichenprüfung!AC73)=0, INT(Spannweiten!AC67)&lt;=5), Mittelwerte!AC67, "")</f>
        <v>0</v>
      </c>
      <c r="AD67" s="83">
        <v>0</v>
      </c>
      <c r="AE67" s="5"/>
      <c r="AF67" s="5"/>
      <c r="AG67" s="5"/>
      <c r="AI67" s="192"/>
      <c r="AJ67" s="192"/>
      <c r="AK67" s="192"/>
      <c r="AL67" s="192"/>
      <c r="AM67" s="192"/>
      <c r="AO67" s="195"/>
      <c r="AP67" s="41"/>
      <c r="AQ67" s="42"/>
    </row>
    <row r="68" spans="1:43" x14ac:dyDescent="0.2">
      <c r="AO68" s="196"/>
      <c r="AP68" s="41"/>
      <c r="AQ68" s="42"/>
    </row>
    <row r="69" spans="1:43" ht="15" customHeight="1" x14ac:dyDescent="0.25">
      <c r="A69" s="197" t="s">
        <v>327</v>
      </c>
      <c r="B69" s="197"/>
      <c r="C69" s="197"/>
      <c r="D69" s="197"/>
      <c r="E69" s="197"/>
      <c r="F69" s="79"/>
      <c r="G69" s="79"/>
      <c r="H69" s="79"/>
      <c r="I69" s="79" t="s">
        <v>325</v>
      </c>
      <c r="J69" s="79"/>
      <c r="K69" s="79"/>
      <c r="L69" s="79"/>
      <c r="M69" s="79"/>
      <c r="N69" s="79"/>
      <c r="O69" s="79"/>
      <c r="P69" s="79"/>
      <c r="Q69" s="79"/>
      <c r="R69" s="79"/>
      <c r="S69" s="79"/>
      <c r="T69" s="79"/>
      <c r="U69" s="79"/>
      <c r="V69" s="79"/>
      <c r="W69" s="79"/>
      <c r="X69" s="79"/>
      <c r="Y69" s="79"/>
      <c r="Z69" s="79"/>
      <c r="AA69" s="79"/>
      <c r="AB69" s="79"/>
      <c r="AC69" s="79"/>
      <c r="AD69" s="79"/>
      <c r="AE69" s="157"/>
      <c r="AF69" s="157"/>
      <c r="AG69" s="157"/>
      <c r="AO69" s="196"/>
      <c r="AP69" s="41"/>
      <c r="AQ69" s="42"/>
    </row>
    <row r="70" spans="1:43" ht="15" customHeight="1" x14ac:dyDescent="0.2">
      <c r="A70" s="100"/>
      <c r="B70" s="101"/>
      <c r="C70" s="119" t="s">
        <v>312</v>
      </c>
      <c r="D70" s="89">
        <f>SUM(COUNTA(E8:AD25),COUNTA(E27:AD35),COUNTA(E37:AD67))</f>
        <v>1508</v>
      </c>
      <c r="E70" s="91"/>
      <c r="G70" s="79"/>
      <c r="H70" s="79"/>
      <c r="I70" s="87"/>
      <c r="J70" s="88"/>
      <c r="K70" s="88">
        <v>18</v>
      </c>
      <c r="L70" s="88" t="s">
        <v>317</v>
      </c>
      <c r="M70" s="89"/>
      <c r="N70" s="89">
        <f>I72*K70</f>
        <v>468</v>
      </c>
      <c r="O70" s="90">
        <f>0.05*N70</f>
        <v>23.400000000000002</v>
      </c>
      <c r="P70" s="89"/>
      <c r="Q70" s="89"/>
      <c r="R70" s="89"/>
      <c r="S70" s="89"/>
      <c r="T70" s="89"/>
      <c r="U70" s="89"/>
      <c r="V70" s="91"/>
      <c r="W70" s="79"/>
      <c r="X70" s="79"/>
      <c r="Y70" s="79"/>
      <c r="Z70" s="79"/>
      <c r="AA70" s="79"/>
      <c r="AB70" s="79"/>
      <c r="AC70" s="79"/>
      <c r="AD70" s="79"/>
      <c r="AE70" s="157"/>
      <c r="AF70" s="157"/>
      <c r="AG70" s="157"/>
    </row>
    <row r="71" spans="1:43" ht="15" customHeight="1" x14ac:dyDescent="0.2">
      <c r="A71" s="104"/>
      <c r="B71" s="105"/>
      <c r="C71" s="80" t="s">
        <v>380</v>
      </c>
      <c r="D71" s="79">
        <f>SUM(AG27,AG8)</f>
        <v>357</v>
      </c>
      <c r="E71" s="115">
        <f>(D71*100/1508)/100</f>
        <v>0.23673740053050399</v>
      </c>
      <c r="F71" s="38" t="s">
        <v>332</v>
      </c>
      <c r="G71" s="79"/>
      <c r="H71" s="79"/>
      <c r="I71" s="92"/>
      <c r="J71" s="80"/>
      <c r="K71" s="80">
        <v>9</v>
      </c>
      <c r="L71" s="80" t="s">
        <v>317</v>
      </c>
      <c r="M71" s="79"/>
      <c r="N71" s="79">
        <f>I72*K71</f>
        <v>234</v>
      </c>
      <c r="O71" s="81">
        <f>0.05*N71</f>
        <v>11.700000000000001</v>
      </c>
      <c r="P71" s="79"/>
      <c r="Q71" s="79"/>
      <c r="R71" s="79"/>
      <c r="S71" s="79"/>
      <c r="T71" s="79"/>
      <c r="U71" s="79"/>
      <c r="V71" s="93"/>
      <c r="W71" s="79"/>
      <c r="X71" s="79"/>
      <c r="Y71" s="79"/>
      <c r="Z71" s="79"/>
      <c r="AA71" s="79"/>
      <c r="AB71" s="79"/>
      <c r="AC71" s="79"/>
      <c r="AD71" s="79"/>
      <c r="AE71" s="157"/>
      <c r="AF71" s="157"/>
      <c r="AG71" s="157"/>
    </row>
    <row r="72" spans="1:43" ht="15" customHeight="1" x14ac:dyDescent="0.2">
      <c r="A72" s="104"/>
      <c r="B72" s="105"/>
      <c r="C72" s="80" t="s">
        <v>381</v>
      </c>
      <c r="D72" s="79">
        <f>AG9+AG28+AG38</f>
        <v>847</v>
      </c>
      <c r="E72" s="115">
        <f>(D72*100/1508)/100</f>
        <v>0.56167108753315653</v>
      </c>
      <c r="F72" s="120" t="s">
        <v>333</v>
      </c>
      <c r="G72" s="79"/>
      <c r="H72" s="79"/>
      <c r="I72" s="94">
        <v>26</v>
      </c>
      <c r="J72" s="95" t="s">
        <v>316</v>
      </c>
      <c r="K72" s="96">
        <v>33</v>
      </c>
      <c r="L72" s="96" t="s">
        <v>317</v>
      </c>
      <c r="M72" s="97"/>
      <c r="N72" s="97">
        <f>26*K72</f>
        <v>858</v>
      </c>
      <c r="O72" s="98">
        <v>46</v>
      </c>
      <c r="P72" s="97"/>
      <c r="Q72" s="97"/>
      <c r="R72" s="97"/>
      <c r="S72" s="97"/>
      <c r="T72" s="97"/>
      <c r="U72" s="97"/>
      <c r="V72" s="99"/>
      <c r="W72" s="79"/>
      <c r="X72" s="79"/>
      <c r="Y72" s="79"/>
      <c r="Z72" s="79"/>
      <c r="AA72" s="79"/>
      <c r="AB72" s="79"/>
      <c r="AC72" s="79"/>
      <c r="AD72" s="79"/>
      <c r="AE72" s="157"/>
      <c r="AF72" s="157"/>
      <c r="AG72" s="157"/>
    </row>
    <row r="73" spans="1:43" ht="15" x14ac:dyDescent="0.2">
      <c r="A73" s="104"/>
      <c r="B73" s="105"/>
      <c r="C73" s="80" t="s">
        <v>382</v>
      </c>
      <c r="D73" s="79">
        <f>AG39+AG29</f>
        <v>13</v>
      </c>
      <c r="E73" s="93"/>
      <c r="F73" s="38" t="s">
        <v>328</v>
      </c>
      <c r="L73" s="86"/>
      <c r="Q73" s="198"/>
      <c r="R73" s="198"/>
      <c r="S73" s="198"/>
      <c r="T73" s="198"/>
    </row>
    <row r="74" spans="1:43" ht="15" x14ac:dyDescent="0.25">
      <c r="A74" s="104"/>
      <c r="B74" s="105"/>
      <c r="C74" s="106" t="s">
        <v>385</v>
      </c>
      <c r="D74" s="106">
        <f>AG40+AG41+AG30+AG31+AG11+AG12</f>
        <v>291</v>
      </c>
      <c r="E74" s="116">
        <f>(D74*100/D70)/100</f>
        <v>0.1929708222811671</v>
      </c>
      <c r="F74" s="38" t="s">
        <v>371</v>
      </c>
      <c r="I74" s="100"/>
      <c r="J74" s="101"/>
      <c r="K74" s="101"/>
      <c r="L74" s="101"/>
      <c r="M74" s="102" t="s">
        <v>318</v>
      </c>
      <c r="N74" s="102"/>
      <c r="O74" s="102"/>
      <c r="P74" s="102"/>
      <c r="Q74" s="102"/>
      <c r="R74" s="102"/>
      <c r="S74" s="102"/>
      <c r="T74" s="102"/>
      <c r="U74" s="101"/>
      <c r="V74" s="103"/>
    </row>
    <row r="75" spans="1:43" ht="15" customHeight="1" x14ac:dyDescent="0.25">
      <c r="A75" s="110"/>
      <c r="B75" s="111"/>
      <c r="C75" s="117" t="s">
        <v>386</v>
      </c>
      <c r="D75" s="117">
        <f>AG41+AG31+AG12</f>
        <v>100</v>
      </c>
      <c r="E75" s="118">
        <f>(D75*100/D70)/100</f>
        <v>6.6312997347480099E-2</v>
      </c>
      <c r="F75" s="38" t="s">
        <v>331</v>
      </c>
      <c r="I75" s="104"/>
      <c r="J75" s="105"/>
      <c r="K75" s="105"/>
      <c r="L75" s="106" t="s">
        <v>324</v>
      </c>
      <c r="M75" s="107" t="s">
        <v>319</v>
      </c>
      <c r="N75" s="107" t="s">
        <v>320</v>
      </c>
      <c r="O75" s="107" t="s">
        <v>322</v>
      </c>
      <c r="P75" s="107" t="s">
        <v>321</v>
      </c>
      <c r="Q75" s="76"/>
      <c r="R75" s="76"/>
      <c r="S75" s="193" t="s">
        <v>323</v>
      </c>
      <c r="T75" s="193"/>
      <c r="U75" s="193"/>
      <c r="V75" s="194"/>
    </row>
    <row r="76" spans="1:43" ht="15" x14ac:dyDescent="0.25">
      <c r="I76" s="104"/>
      <c r="J76" s="105"/>
      <c r="K76" s="105"/>
      <c r="L76" s="106" t="s">
        <v>326</v>
      </c>
      <c r="M76" s="107">
        <v>78</v>
      </c>
      <c r="N76" s="107">
        <v>23</v>
      </c>
      <c r="O76" s="107">
        <v>12</v>
      </c>
      <c r="P76" s="107">
        <v>43</v>
      </c>
      <c r="Q76" s="105"/>
      <c r="R76" s="105"/>
      <c r="S76" s="193"/>
      <c r="T76" s="193"/>
      <c r="U76" s="193"/>
      <c r="V76" s="194"/>
    </row>
    <row r="77" spans="1:43" ht="15" x14ac:dyDescent="0.25">
      <c r="I77" s="104"/>
      <c r="J77" s="105"/>
      <c r="K77" s="105"/>
      <c r="L77" s="105"/>
      <c r="M77" s="155">
        <f ca="1">RANDBETWEEN(1,26)</f>
        <v>4</v>
      </c>
      <c r="N77" s="155">
        <f ca="1">RANDBETWEEN(1,18)</f>
        <v>5</v>
      </c>
      <c r="O77" s="155"/>
      <c r="P77" s="155"/>
      <c r="Q77" s="76"/>
      <c r="R77" s="76"/>
      <c r="S77" s="193"/>
      <c r="T77" s="193"/>
      <c r="U77" s="193"/>
      <c r="V77" s="194"/>
    </row>
    <row r="78" spans="1:43" ht="15" x14ac:dyDescent="0.25">
      <c r="I78" s="104"/>
      <c r="J78" s="105"/>
      <c r="K78" s="105"/>
      <c r="L78" s="105"/>
      <c r="M78" s="155">
        <f ca="1">RANDBETWEEN(1,26)</f>
        <v>12</v>
      </c>
      <c r="N78" s="155">
        <f t="shared" ref="N78:N99" ca="1" si="0">RANDBETWEEN(1,18)</f>
        <v>12</v>
      </c>
      <c r="O78" s="155"/>
      <c r="P78" s="155"/>
      <c r="Q78" s="76"/>
      <c r="R78" s="76"/>
      <c r="S78" s="193"/>
      <c r="T78" s="193"/>
      <c r="U78" s="193"/>
      <c r="V78" s="194"/>
    </row>
    <row r="79" spans="1:43" ht="15" x14ac:dyDescent="0.25">
      <c r="I79" s="104"/>
      <c r="J79" s="105"/>
      <c r="K79" s="105"/>
      <c r="L79" s="105"/>
      <c r="M79" s="155">
        <f t="shared" ref="M79:M142" ca="1" si="1">RANDBETWEEN(1,26)</f>
        <v>10</v>
      </c>
      <c r="N79" s="155">
        <f t="shared" ca="1" si="0"/>
        <v>1</v>
      </c>
      <c r="O79" s="155"/>
      <c r="P79" s="155"/>
      <c r="Q79" s="76"/>
      <c r="R79" s="76"/>
      <c r="S79" s="76"/>
      <c r="T79" s="76"/>
      <c r="U79" s="105"/>
      <c r="V79" s="108"/>
    </row>
    <row r="80" spans="1:43" ht="15" x14ac:dyDescent="0.25">
      <c r="I80" s="104"/>
      <c r="J80" s="105"/>
      <c r="K80" s="105"/>
      <c r="L80" s="105"/>
      <c r="M80" s="155">
        <f t="shared" ca="1" si="1"/>
        <v>20</v>
      </c>
      <c r="N80" s="155">
        <f t="shared" ca="1" si="0"/>
        <v>4</v>
      </c>
      <c r="O80" s="155"/>
      <c r="P80" s="155"/>
      <c r="Q80" s="76"/>
      <c r="R80" s="76"/>
      <c r="S80" s="76"/>
      <c r="T80" s="76"/>
      <c r="U80" s="105"/>
      <c r="V80" s="108"/>
    </row>
    <row r="81" spans="9:22" ht="15" x14ac:dyDescent="0.25">
      <c r="I81" s="104"/>
      <c r="J81" s="105"/>
      <c r="K81" s="105"/>
      <c r="L81" s="105"/>
      <c r="M81" s="155">
        <f t="shared" ca="1" si="1"/>
        <v>9</v>
      </c>
      <c r="N81" s="155">
        <f t="shared" ca="1" si="0"/>
        <v>10</v>
      </c>
      <c r="O81" s="155"/>
      <c r="P81" s="155"/>
      <c r="Q81" s="76"/>
      <c r="R81" s="76"/>
      <c r="S81" s="76"/>
      <c r="T81" s="76"/>
      <c r="U81" s="105"/>
      <c r="V81" s="108"/>
    </row>
    <row r="82" spans="9:22" ht="15" x14ac:dyDescent="0.25">
      <c r="I82" s="104"/>
      <c r="J82" s="105"/>
      <c r="K82" s="105"/>
      <c r="L82" s="105"/>
      <c r="M82" s="155">
        <f t="shared" ca="1" si="1"/>
        <v>3</v>
      </c>
      <c r="N82" s="155">
        <v>1</v>
      </c>
      <c r="O82" s="155"/>
      <c r="P82" s="155"/>
      <c r="Q82" s="76"/>
      <c r="R82" s="76"/>
      <c r="S82" s="76"/>
      <c r="T82" s="76"/>
      <c r="U82" s="105"/>
      <c r="V82" s="108"/>
    </row>
    <row r="83" spans="9:22" ht="15" x14ac:dyDescent="0.25">
      <c r="I83" s="104"/>
      <c r="J83" s="105"/>
      <c r="K83" s="105"/>
      <c r="L83" s="105"/>
      <c r="M83" s="155">
        <f t="shared" ca="1" si="1"/>
        <v>10</v>
      </c>
      <c r="N83" s="155">
        <f t="shared" ca="1" si="0"/>
        <v>12</v>
      </c>
      <c r="O83" s="155"/>
      <c r="P83" s="155"/>
      <c r="Q83" s="76"/>
      <c r="R83" s="76"/>
      <c r="S83" s="76"/>
      <c r="T83" s="76"/>
      <c r="U83" s="105"/>
      <c r="V83" s="108"/>
    </row>
    <row r="84" spans="9:22" ht="15" x14ac:dyDescent="0.25">
      <c r="I84" s="104"/>
      <c r="J84" s="105"/>
      <c r="K84" s="105"/>
      <c r="L84" s="105"/>
      <c r="M84" s="155">
        <f t="shared" ca="1" si="1"/>
        <v>9</v>
      </c>
      <c r="N84" s="155">
        <f t="shared" ca="1" si="0"/>
        <v>12</v>
      </c>
      <c r="O84" s="155"/>
      <c r="P84" s="155"/>
      <c r="Q84" s="76"/>
      <c r="R84" s="76"/>
      <c r="S84" s="76"/>
      <c r="T84" s="76"/>
      <c r="U84" s="105"/>
      <c r="V84" s="108"/>
    </row>
    <row r="85" spans="9:22" ht="15" x14ac:dyDescent="0.25">
      <c r="I85" s="104"/>
      <c r="J85" s="105"/>
      <c r="K85" s="105"/>
      <c r="L85" s="105"/>
      <c r="M85" s="155">
        <f t="shared" ca="1" si="1"/>
        <v>1</v>
      </c>
      <c r="N85" s="155">
        <f t="shared" ca="1" si="0"/>
        <v>2</v>
      </c>
      <c r="O85" s="155"/>
      <c r="P85" s="155"/>
      <c r="Q85" s="76"/>
      <c r="R85" s="76"/>
      <c r="S85" s="76"/>
      <c r="T85" s="76"/>
      <c r="U85" s="105"/>
      <c r="V85" s="108"/>
    </row>
    <row r="86" spans="9:22" ht="15" x14ac:dyDescent="0.25">
      <c r="I86" s="104"/>
      <c r="J86" s="105"/>
      <c r="K86" s="105"/>
      <c r="L86" s="105"/>
      <c r="M86" s="155">
        <f t="shared" ca="1" si="1"/>
        <v>1</v>
      </c>
      <c r="N86" s="155">
        <f t="shared" ca="1" si="0"/>
        <v>16</v>
      </c>
      <c r="O86" s="155"/>
      <c r="P86" s="155"/>
      <c r="Q86" s="76"/>
      <c r="R86" s="76"/>
      <c r="S86" s="76"/>
      <c r="T86" s="76"/>
      <c r="U86" s="105"/>
      <c r="V86" s="108"/>
    </row>
    <row r="87" spans="9:22" ht="15" x14ac:dyDescent="0.25">
      <c r="I87" s="104"/>
      <c r="J87" s="105"/>
      <c r="K87" s="105"/>
      <c r="L87" s="105"/>
      <c r="M87" s="155">
        <f t="shared" ca="1" si="1"/>
        <v>1</v>
      </c>
      <c r="N87" s="155">
        <f t="shared" ca="1" si="0"/>
        <v>9</v>
      </c>
      <c r="O87" s="155"/>
      <c r="P87" s="155"/>
      <c r="Q87" s="76"/>
      <c r="R87" s="76"/>
      <c r="S87" s="76"/>
      <c r="T87" s="76"/>
      <c r="U87" s="105"/>
      <c r="V87" s="108"/>
    </row>
    <row r="88" spans="9:22" ht="15" x14ac:dyDescent="0.25">
      <c r="I88" s="104"/>
      <c r="J88" s="105"/>
      <c r="K88" s="105"/>
      <c r="L88" s="105"/>
      <c r="M88" s="155">
        <f t="shared" ca="1" si="1"/>
        <v>17</v>
      </c>
      <c r="N88" s="155">
        <f t="shared" ca="1" si="0"/>
        <v>11</v>
      </c>
      <c r="O88" s="155"/>
      <c r="P88" s="155"/>
      <c r="Q88" s="76"/>
      <c r="R88" s="76"/>
      <c r="S88" s="76"/>
      <c r="T88" s="76"/>
      <c r="U88" s="105"/>
      <c r="V88" s="108"/>
    </row>
    <row r="89" spans="9:22" ht="15" x14ac:dyDescent="0.25">
      <c r="I89" s="104"/>
      <c r="J89" s="105"/>
      <c r="K89" s="105"/>
      <c r="L89" s="105"/>
      <c r="M89" s="155">
        <f t="shared" ca="1" si="1"/>
        <v>25</v>
      </c>
      <c r="N89" s="155">
        <f t="shared" ca="1" si="0"/>
        <v>16</v>
      </c>
      <c r="O89" s="155"/>
      <c r="P89" s="155"/>
      <c r="Q89" s="76"/>
      <c r="R89" s="76"/>
      <c r="S89" s="76"/>
      <c r="T89" s="76"/>
      <c r="U89" s="105"/>
      <c r="V89" s="108"/>
    </row>
    <row r="90" spans="9:22" ht="15" x14ac:dyDescent="0.25">
      <c r="I90" s="104"/>
      <c r="J90" s="105"/>
      <c r="K90" s="105"/>
      <c r="L90" s="105"/>
      <c r="M90" s="155">
        <f t="shared" ca="1" si="1"/>
        <v>13</v>
      </c>
      <c r="N90" s="155">
        <f t="shared" ca="1" si="0"/>
        <v>7</v>
      </c>
      <c r="O90" s="155"/>
      <c r="P90" s="155"/>
      <c r="Q90" s="76"/>
      <c r="R90" s="76"/>
      <c r="S90" s="76"/>
      <c r="T90" s="76"/>
      <c r="U90" s="105"/>
      <c r="V90" s="108"/>
    </row>
    <row r="91" spans="9:22" ht="15" x14ac:dyDescent="0.25">
      <c r="I91" s="104"/>
      <c r="J91" s="105"/>
      <c r="K91" s="105"/>
      <c r="L91" s="105"/>
      <c r="M91" s="155">
        <f t="shared" ca="1" si="1"/>
        <v>22</v>
      </c>
      <c r="N91" s="155">
        <f t="shared" ca="1" si="0"/>
        <v>8</v>
      </c>
      <c r="O91" s="155"/>
      <c r="P91" s="155"/>
      <c r="Q91" s="76"/>
      <c r="R91" s="76"/>
      <c r="S91" s="76"/>
      <c r="T91" s="76"/>
      <c r="U91" s="105"/>
      <c r="V91" s="108"/>
    </row>
    <row r="92" spans="9:22" ht="15" x14ac:dyDescent="0.25">
      <c r="I92" s="104"/>
      <c r="J92" s="105"/>
      <c r="K92" s="105"/>
      <c r="L92" s="105"/>
      <c r="M92" s="155">
        <f t="shared" ca="1" si="1"/>
        <v>2</v>
      </c>
      <c r="N92" s="155">
        <f t="shared" ca="1" si="0"/>
        <v>4</v>
      </c>
      <c r="O92" s="155"/>
      <c r="P92" s="155"/>
      <c r="Q92" s="76"/>
      <c r="R92" s="76"/>
      <c r="S92" s="76"/>
      <c r="T92" s="76"/>
      <c r="U92" s="105"/>
      <c r="V92" s="108"/>
    </row>
    <row r="93" spans="9:22" ht="15" x14ac:dyDescent="0.25">
      <c r="I93" s="104"/>
      <c r="J93" s="105"/>
      <c r="K93" s="105"/>
      <c r="L93" s="105"/>
      <c r="M93" s="155">
        <f t="shared" ca="1" si="1"/>
        <v>25</v>
      </c>
      <c r="N93" s="155">
        <f ca="1">RANDBETWEEN(1,18)</f>
        <v>2</v>
      </c>
      <c r="O93" s="155"/>
      <c r="P93" s="155"/>
      <c r="Q93" s="76"/>
      <c r="R93" s="76"/>
      <c r="S93" s="76"/>
      <c r="T93" s="76"/>
      <c r="U93" s="105"/>
      <c r="V93" s="108"/>
    </row>
    <row r="94" spans="9:22" ht="15" x14ac:dyDescent="0.25">
      <c r="I94" s="104"/>
      <c r="J94" s="105"/>
      <c r="K94" s="105"/>
      <c r="L94" s="105"/>
      <c r="M94" s="155">
        <f t="shared" ca="1" si="1"/>
        <v>5</v>
      </c>
      <c r="N94" s="155">
        <f t="shared" ca="1" si="0"/>
        <v>9</v>
      </c>
      <c r="O94" s="155"/>
      <c r="P94" s="155"/>
      <c r="Q94" s="76"/>
      <c r="R94" s="76"/>
      <c r="S94" s="76"/>
      <c r="T94" s="76"/>
      <c r="U94" s="105"/>
      <c r="V94" s="108"/>
    </row>
    <row r="95" spans="9:22" ht="15" x14ac:dyDescent="0.25">
      <c r="I95" s="104"/>
      <c r="J95" s="105"/>
      <c r="K95" s="105"/>
      <c r="L95" s="105"/>
      <c r="M95" s="155">
        <f t="shared" ca="1" si="1"/>
        <v>24</v>
      </c>
      <c r="N95" s="155">
        <f ca="1">RANDBETWEEN(1,18)</f>
        <v>4</v>
      </c>
      <c r="O95" s="155"/>
      <c r="P95" s="155"/>
      <c r="Q95" s="76"/>
      <c r="R95" s="76"/>
      <c r="S95" s="76"/>
      <c r="T95" s="76"/>
      <c r="U95" s="105"/>
      <c r="V95" s="108"/>
    </row>
    <row r="96" spans="9:22" ht="15" x14ac:dyDescent="0.25">
      <c r="I96" s="104"/>
      <c r="J96" s="105"/>
      <c r="K96" s="105"/>
      <c r="L96" s="105"/>
      <c r="M96" s="155">
        <f t="shared" ca="1" si="1"/>
        <v>8</v>
      </c>
      <c r="N96" s="155">
        <f t="shared" ca="1" si="0"/>
        <v>2</v>
      </c>
      <c r="O96" s="155"/>
      <c r="P96" s="155"/>
      <c r="Q96" s="76"/>
      <c r="R96" s="76"/>
      <c r="S96" s="76"/>
      <c r="T96" s="76"/>
      <c r="U96" s="105"/>
      <c r="V96" s="108"/>
    </row>
    <row r="97" spans="9:22" ht="15" x14ac:dyDescent="0.25">
      <c r="I97" s="104"/>
      <c r="J97" s="105"/>
      <c r="K97" s="105"/>
      <c r="L97" s="105"/>
      <c r="M97" s="155">
        <f t="shared" ca="1" si="1"/>
        <v>24</v>
      </c>
      <c r="N97" s="155">
        <f t="shared" ca="1" si="0"/>
        <v>18</v>
      </c>
      <c r="O97" s="155"/>
      <c r="P97" s="155"/>
      <c r="Q97" s="76"/>
      <c r="R97" s="76"/>
      <c r="S97" s="76"/>
      <c r="T97" s="76"/>
      <c r="U97" s="105"/>
      <c r="V97" s="108"/>
    </row>
    <row r="98" spans="9:22" ht="15" x14ac:dyDescent="0.25">
      <c r="I98" s="104"/>
      <c r="J98" s="105"/>
      <c r="K98" s="105"/>
      <c r="L98" s="105"/>
      <c r="M98" s="155">
        <f t="shared" ca="1" si="1"/>
        <v>9</v>
      </c>
      <c r="N98" s="155">
        <f ca="1">RANDBETWEEN(1,18)</f>
        <v>2</v>
      </c>
      <c r="O98" s="155"/>
      <c r="P98" s="155"/>
      <c r="Q98" s="76"/>
      <c r="R98" s="76"/>
      <c r="S98" s="76"/>
      <c r="T98" s="76"/>
      <c r="U98" s="105"/>
      <c r="V98" s="108"/>
    </row>
    <row r="99" spans="9:22" ht="15" x14ac:dyDescent="0.25">
      <c r="I99" s="104"/>
      <c r="J99" s="105"/>
      <c r="K99" s="105"/>
      <c r="L99" s="105"/>
      <c r="M99" s="155">
        <f t="shared" ca="1" si="1"/>
        <v>21</v>
      </c>
      <c r="N99" s="155">
        <f t="shared" ca="1" si="0"/>
        <v>16</v>
      </c>
      <c r="O99" s="155"/>
      <c r="P99" s="155"/>
      <c r="Q99" s="76"/>
      <c r="R99" s="76"/>
      <c r="S99" s="76"/>
      <c r="T99" s="76"/>
      <c r="U99" s="105"/>
      <c r="V99" s="108"/>
    </row>
    <row r="100" spans="9:22" ht="15" x14ac:dyDescent="0.25">
      <c r="I100" s="104"/>
      <c r="J100" s="105"/>
      <c r="K100" s="105"/>
      <c r="L100" s="105"/>
      <c r="M100" s="155">
        <f t="shared" ca="1" si="1"/>
        <v>15</v>
      </c>
      <c r="N100" s="155"/>
      <c r="O100" s="155">
        <f ca="1">RANDBETWEEN(1,9)</f>
        <v>8</v>
      </c>
      <c r="P100" s="155"/>
      <c r="Q100" s="76"/>
      <c r="R100" s="76"/>
      <c r="S100" s="76"/>
      <c r="T100" s="76"/>
      <c r="U100" s="105"/>
      <c r="V100" s="108"/>
    </row>
    <row r="101" spans="9:22" ht="15" x14ac:dyDescent="0.25">
      <c r="I101" s="104"/>
      <c r="J101" s="105"/>
      <c r="K101" s="105"/>
      <c r="L101" s="105"/>
      <c r="M101" s="155">
        <f t="shared" ca="1" si="1"/>
        <v>3</v>
      </c>
      <c r="N101" s="155"/>
      <c r="O101" s="155">
        <f t="shared" ref="O101:O107" ca="1" si="2">RANDBETWEEN(1,9)</f>
        <v>1</v>
      </c>
      <c r="P101" s="155"/>
      <c r="Q101" s="76"/>
      <c r="R101" s="76"/>
      <c r="S101" s="76"/>
      <c r="T101" s="76"/>
      <c r="U101" s="105"/>
      <c r="V101" s="108"/>
    </row>
    <row r="102" spans="9:22" ht="15" x14ac:dyDescent="0.25">
      <c r="I102" s="104"/>
      <c r="J102" s="105"/>
      <c r="K102" s="105"/>
      <c r="L102" s="105"/>
      <c r="M102" s="155">
        <f t="shared" ca="1" si="1"/>
        <v>20</v>
      </c>
      <c r="N102" s="155"/>
      <c r="O102" s="155">
        <f t="shared" ca="1" si="2"/>
        <v>1</v>
      </c>
      <c r="P102" s="155"/>
      <c r="Q102" s="76"/>
      <c r="R102" s="76"/>
      <c r="S102" s="76"/>
      <c r="T102" s="76"/>
      <c r="U102" s="105"/>
      <c r="V102" s="108"/>
    </row>
    <row r="103" spans="9:22" ht="15" x14ac:dyDescent="0.25">
      <c r="I103" s="104"/>
      <c r="J103" s="105"/>
      <c r="K103" s="105"/>
      <c r="L103" s="105"/>
      <c r="M103" s="155">
        <f t="shared" ca="1" si="1"/>
        <v>2</v>
      </c>
      <c r="N103" s="155"/>
      <c r="O103" s="155">
        <f t="shared" ca="1" si="2"/>
        <v>1</v>
      </c>
      <c r="P103" s="155"/>
      <c r="Q103" s="76"/>
      <c r="R103" s="76"/>
      <c r="S103" s="76"/>
      <c r="T103" s="76"/>
      <c r="U103" s="105"/>
      <c r="V103" s="108"/>
    </row>
    <row r="104" spans="9:22" ht="15" x14ac:dyDescent="0.25">
      <c r="I104" s="104"/>
      <c r="J104" s="105"/>
      <c r="K104" s="105"/>
      <c r="L104" s="105"/>
      <c r="M104" s="155">
        <f t="shared" ca="1" si="1"/>
        <v>23</v>
      </c>
      <c r="N104" s="155"/>
      <c r="O104" s="155">
        <f t="shared" ca="1" si="2"/>
        <v>4</v>
      </c>
      <c r="P104" s="155"/>
      <c r="Q104" s="76"/>
      <c r="R104" s="76"/>
      <c r="S104" s="76"/>
      <c r="T104" s="76"/>
      <c r="U104" s="105"/>
      <c r="V104" s="108"/>
    </row>
    <row r="105" spans="9:22" ht="15" x14ac:dyDescent="0.25">
      <c r="I105" s="104"/>
      <c r="J105" s="105"/>
      <c r="K105" s="105"/>
      <c r="L105" s="105"/>
      <c r="M105" s="155">
        <f t="shared" ca="1" si="1"/>
        <v>13</v>
      </c>
      <c r="N105" s="155"/>
      <c r="O105" s="155">
        <f t="shared" ca="1" si="2"/>
        <v>8</v>
      </c>
      <c r="P105" s="155"/>
      <c r="Q105" s="76"/>
      <c r="R105" s="76"/>
      <c r="S105" s="76"/>
      <c r="T105" s="76"/>
      <c r="U105" s="105"/>
      <c r="V105" s="108"/>
    </row>
    <row r="106" spans="9:22" ht="15" x14ac:dyDescent="0.25">
      <c r="I106" s="104"/>
      <c r="J106" s="105"/>
      <c r="K106" s="105"/>
      <c r="L106" s="105"/>
      <c r="M106" s="155">
        <f t="shared" ca="1" si="1"/>
        <v>20</v>
      </c>
      <c r="N106" s="155"/>
      <c r="O106" s="155">
        <f t="shared" ca="1" si="2"/>
        <v>4</v>
      </c>
      <c r="P106" s="155"/>
      <c r="Q106" s="76"/>
      <c r="R106" s="76"/>
      <c r="S106" s="76"/>
      <c r="T106" s="76"/>
      <c r="U106" s="105"/>
      <c r="V106" s="108"/>
    </row>
    <row r="107" spans="9:22" ht="15" x14ac:dyDescent="0.25">
      <c r="I107" s="104"/>
      <c r="J107" s="105"/>
      <c r="K107" s="105"/>
      <c r="L107" s="105"/>
      <c r="M107" s="155">
        <f t="shared" ca="1" si="1"/>
        <v>11</v>
      </c>
      <c r="N107" s="155"/>
      <c r="O107" s="155">
        <f t="shared" ca="1" si="2"/>
        <v>1</v>
      </c>
      <c r="P107" s="155"/>
      <c r="Q107" s="76"/>
      <c r="R107" s="76"/>
      <c r="S107" s="76"/>
      <c r="T107" s="76"/>
      <c r="U107" s="105"/>
      <c r="V107" s="108"/>
    </row>
    <row r="108" spans="9:22" ht="15" x14ac:dyDescent="0.25">
      <c r="I108" s="104"/>
      <c r="J108" s="105"/>
      <c r="K108" s="105"/>
      <c r="L108" s="105"/>
      <c r="M108" s="155">
        <f t="shared" ca="1" si="1"/>
        <v>10</v>
      </c>
      <c r="N108" s="155"/>
      <c r="O108" s="155">
        <f ca="1">RANDBETWEEN(1,9)</f>
        <v>5</v>
      </c>
      <c r="P108" s="155"/>
      <c r="Q108" s="76"/>
      <c r="R108" s="76"/>
      <c r="S108" s="76"/>
      <c r="T108" s="76"/>
      <c r="U108" s="105"/>
      <c r="V108" s="108"/>
    </row>
    <row r="109" spans="9:22" ht="15" x14ac:dyDescent="0.25">
      <c r="I109" s="104"/>
      <c r="J109" s="105"/>
      <c r="K109" s="105"/>
      <c r="L109" s="105"/>
      <c r="M109" s="155">
        <f t="shared" ca="1" si="1"/>
        <v>8</v>
      </c>
      <c r="N109" s="155"/>
      <c r="O109" s="155"/>
      <c r="P109" s="155">
        <f t="shared" ref="P109:P154" ca="1" si="3">RANDBETWEEN(1,33)</f>
        <v>3</v>
      </c>
      <c r="Q109" s="76"/>
      <c r="R109" s="76"/>
      <c r="S109" s="76"/>
      <c r="T109" s="76"/>
      <c r="U109" s="105"/>
      <c r="V109" s="108"/>
    </row>
    <row r="110" spans="9:22" ht="15" x14ac:dyDescent="0.25">
      <c r="I110" s="104"/>
      <c r="J110" s="105"/>
      <c r="K110" s="105"/>
      <c r="L110" s="105"/>
      <c r="M110" s="155">
        <f t="shared" ca="1" si="1"/>
        <v>24</v>
      </c>
      <c r="N110" s="155"/>
      <c r="O110" s="155"/>
      <c r="P110" s="155">
        <f t="shared" ca="1" si="3"/>
        <v>19</v>
      </c>
      <c r="Q110" s="76"/>
      <c r="R110" s="76"/>
      <c r="S110" s="76"/>
      <c r="T110" s="76"/>
      <c r="U110" s="105"/>
      <c r="V110" s="108"/>
    </row>
    <row r="111" spans="9:22" ht="15" x14ac:dyDescent="0.25">
      <c r="I111" s="104"/>
      <c r="J111" s="105"/>
      <c r="K111" s="105"/>
      <c r="L111" s="105"/>
      <c r="M111" s="155">
        <f t="shared" ca="1" si="1"/>
        <v>22</v>
      </c>
      <c r="N111" s="155"/>
      <c r="O111" s="155"/>
      <c r="P111" s="155">
        <f t="shared" ca="1" si="3"/>
        <v>19</v>
      </c>
      <c r="Q111" s="76"/>
      <c r="R111" s="76"/>
      <c r="S111" s="76"/>
      <c r="T111" s="76"/>
      <c r="U111" s="105"/>
      <c r="V111" s="108"/>
    </row>
    <row r="112" spans="9:22" ht="15" x14ac:dyDescent="0.25">
      <c r="I112" s="104"/>
      <c r="J112" s="105"/>
      <c r="K112" s="105"/>
      <c r="L112" s="105"/>
      <c r="M112" s="155">
        <f t="shared" ca="1" si="1"/>
        <v>1</v>
      </c>
      <c r="N112" s="155"/>
      <c r="O112" s="155"/>
      <c r="P112" s="155">
        <f t="shared" ca="1" si="3"/>
        <v>3</v>
      </c>
      <c r="Q112" s="76"/>
      <c r="R112" s="76"/>
      <c r="S112" s="76"/>
      <c r="T112" s="76"/>
      <c r="U112" s="105"/>
      <c r="V112" s="108"/>
    </row>
    <row r="113" spans="9:22" ht="15" x14ac:dyDescent="0.25">
      <c r="I113" s="104"/>
      <c r="J113" s="105"/>
      <c r="K113" s="105"/>
      <c r="L113" s="105"/>
      <c r="M113" s="155">
        <f t="shared" ca="1" si="1"/>
        <v>21</v>
      </c>
      <c r="N113" s="155"/>
      <c r="O113" s="155"/>
      <c r="P113" s="155">
        <f t="shared" ca="1" si="3"/>
        <v>16</v>
      </c>
      <c r="Q113" s="76"/>
      <c r="R113" s="76"/>
      <c r="S113" s="76"/>
      <c r="T113" s="76"/>
      <c r="U113" s="105"/>
      <c r="V113" s="108"/>
    </row>
    <row r="114" spans="9:22" ht="15" x14ac:dyDescent="0.25">
      <c r="I114" s="104"/>
      <c r="J114" s="105"/>
      <c r="K114" s="105"/>
      <c r="L114" s="105"/>
      <c r="M114" s="155">
        <f t="shared" ca="1" si="1"/>
        <v>3</v>
      </c>
      <c r="N114" s="155"/>
      <c r="O114" s="155"/>
      <c r="P114" s="155">
        <f t="shared" ca="1" si="3"/>
        <v>22</v>
      </c>
      <c r="Q114" s="76"/>
      <c r="R114" s="76"/>
      <c r="S114" s="76"/>
      <c r="T114" s="76"/>
      <c r="U114" s="105"/>
      <c r="V114" s="108"/>
    </row>
    <row r="115" spans="9:22" ht="15" x14ac:dyDescent="0.25">
      <c r="I115" s="104"/>
      <c r="J115" s="105"/>
      <c r="K115" s="105"/>
      <c r="L115" s="105"/>
      <c r="M115" s="155">
        <f t="shared" ca="1" si="1"/>
        <v>13</v>
      </c>
      <c r="N115" s="155"/>
      <c r="O115" s="155"/>
      <c r="P115" s="155">
        <f t="shared" ca="1" si="3"/>
        <v>22</v>
      </c>
      <c r="Q115" s="76"/>
      <c r="R115" s="76"/>
      <c r="S115" s="76"/>
      <c r="T115" s="76"/>
      <c r="U115" s="105"/>
      <c r="V115" s="108"/>
    </row>
    <row r="116" spans="9:22" ht="15" x14ac:dyDescent="0.25">
      <c r="I116" s="104"/>
      <c r="J116" s="105"/>
      <c r="K116" s="105"/>
      <c r="L116" s="105"/>
      <c r="M116" s="155">
        <f t="shared" ca="1" si="1"/>
        <v>19</v>
      </c>
      <c r="N116" s="155"/>
      <c r="O116" s="155"/>
      <c r="P116" s="155">
        <f t="shared" ca="1" si="3"/>
        <v>18</v>
      </c>
      <c r="Q116" s="76"/>
      <c r="R116" s="76"/>
      <c r="S116" s="76"/>
      <c r="T116" s="76"/>
      <c r="U116" s="105"/>
      <c r="V116" s="108"/>
    </row>
    <row r="117" spans="9:22" ht="15" x14ac:dyDescent="0.25">
      <c r="I117" s="104"/>
      <c r="J117" s="105"/>
      <c r="K117" s="105"/>
      <c r="L117" s="105"/>
      <c r="M117" s="155">
        <f t="shared" ca="1" si="1"/>
        <v>20</v>
      </c>
      <c r="N117" s="155"/>
      <c r="O117" s="155"/>
      <c r="P117" s="155">
        <f t="shared" ca="1" si="3"/>
        <v>15</v>
      </c>
      <c r="Q117" s="76"/>
      <c r="R117" s="76"/>
      <c r="S117" s="76"/>
      <c r="T117" s="76"/>
      <c r="U117" s="105"/>
      <c r="V117" s="108"/>
    </row>
    <row r="118" spans="9:22" ht="15" x14ac:dyDescent="0.25">
      <c r="I118" s="104"/>
      <c r="J118" s="105"/>
      <c r="K118" s="105"/>
      <c r="L118" s="105"/>
      <c r="M118" s="155">
        <f t="shared" ca="1" si="1"/>
        <v>26</v>
      </c>
      <c r="N118" s="155"/>
      <c r="O118" s="155"/>
      <c r="P118" s="155">
        <f t="shared" ca="1" si="3"/>
        <v>12</v>
      </c>
      <c r="Q118" s="76"/>
      <c r="R118" s="76"/>
      <c r="S118" s="76"/>
      <c r="T118" s="76"/>
      <c r="U118" s="105"/>
      <c r="V118" s="108"/>
    </row>
    <row r="119" spans="9:22" ht="15" x14ac:dyDescent="0.25">
      <c r="I119" s="104"/>
      <c r="J119" s="105"/>
      <c r="K119" s="105"/>
      <c r="L119" s="105"/>
      <c r="M119" s="155">
        <f t="shared" ca="1" si="1"/>
        <v>21</v>
      </c>
      <c r="N119" s="155"/>
      <c r="O119" s="155"/>
      <c r="P119" s="155">
        <f t="shared" ca="1" si="3"/>
        <v>13</v>
      </c>
      <c r="Q119" s="76"/>
      <c r="R119" s="76"/>
      <c r="S119" s="76"/>
      <c r="T119" s="76"/>
      <c r="U119" s="105"/>
      <c r="V119" s="108"/>
    </row>
    <row r="120" spans="9:22" ht="15" x14ac:dyDescent="0.25">
      <c r="I120" s="104"/>
      <c r="J120" s="105"/>
      <c r="K120" s="105"/>
      <c r="L120" s="105"/>
      <c r="M120" s="155">
        <f t="shared" ca="1" si="1"/>
        <v>8</v>
      </c>
      <c r="N120" s="155"/>
      <c r="O120" s="155"/>
      <c r="P120" s="155">
        <f t="shared" ca="1" si="3"/>
        <v>6</v>
      </c>
      <c r="Q120" s="76"/>
      <c r="R120" s="76"/>
      <c r="S120" s="76"/>
      <c r="T120" s="76"/>
      <c r="U120" s="105"/>
      <c r="V120" s="108"/>
    </row>
    <row r="121" spans="9:22" ht="15" x14ac:dyDescent="0.25">
      <c r="I121" s="104"/>
      <c r="J121" s="105"/>
      <c r="K121" s="105"/>
      <c r="L121" s="105"/>
      <c r="M121" s="155">
        <f t="shared" ca="1" si="1"/>
        <v>15</v>
      </c>
      <c r="N121" s="155"/>
      <c r="O121" s="155"/>
      <c r="P121" s="155">
        <f t="shared" ca="1" si="3"/>
        <v>1</v>
      </c>
      <c r="Q121" s="76"/>
      <c r="R121" s="76"/>
      <c r="S121" s="76"/>
      <c r="T121" s="76"/>
      <c r="U121" s="105"/>
      <c r="V121" s="108"/>
    </row>
    <row r="122" spans="9:22" ht="15" x14ac:dyDescent="0.25">
      <c r="I122" s="104"/>
      <c r="J122" s="105"/>
      <c r="K122" s="105"/>
      <c r="L122" s="105"/>
      <c r="M122" s="155">
        <f t="shared" ca="1" si="1"/>
        <v>23</v>
      </c>
      <c r="N122" s="155"/>
      <c r="O122" s="155"/>
      <c r="P122" s="155">
        <f t="shared" ca="1" si="3"/>
        <v>6</v>
      </c>
      <c r="Q122" s="76"/>
      <c r="R122" s="76"/>
      <c r="S122" s="76"/>
      <c r="T122" s="76"/>
      <c r="U122" s="105"/>
      <c r="V122" s="108"/>
    </row>
    <row r="123" spans="9:22" ht="15" x14ac:dyDescent="0.25">
      <c r="I123" s="104"/>
      <c r="J123" s="105"/>
      <c r="K123" s="105"/>
      <c r="L123" s="105"/>
      <c r="M123" s="155">
        <f t="shared" ca="1" si="1"/>
        <v>19</v>
      </c>
      <c r="N123" s="155"/>
      <c r="O123" s="155"/>
      <c r="P123" s="155">
        <f t="shared" ca="1" si="3"/>
        <v>6</v>
      </c>
      <c r="Q123" s="76"/>
      <c r="R123" s="76"/>
      <c r="S123" s="76"/>
      <c r="T123" s="76"/>
      <c r="U123" s="105"/>
      <c r="V123" s="108"/>
    </row>
    <row r="124" spans="9:22" ht="15" x14ac:dyDescent="0.25">
      <c r="I124" s="104"/>
      <c r="J124" s="105"/>
      <c r="K124" s="105"/>
      <c r="L124" s="105"/>
      <c r="M124" s="155">
        <f t="shared" ca="1" si="1"/>
        <v>14</v>
      </c>
      <c r="N124" s="155"/>
      <c r="O124" s="155"/>
      <c r="P124" s="155">
        <f t="shared" ca="1" si="3"/>
        <v>3</v>
      </c>
      <c r="Q124" s="76"/>
      <c r="R124" s="76"/>
      <c r="S124" s="76"/>
      <c r="T124" s="76"/>
      <c r="U124" s="105"/>
      <c r="V124" s="108"/>
    </row>
    <row r="125" spans="9:22" ht="15" x14ac:dyDescent="0.25">
      <c r="I125" s="104"/>
      <c r="J125" s="105"/>
      <c r="K125" s="105"/>
      <c r="L125" s="105"/>
      <c r="M125" s="155">
        <f t="shared" ca="1" si="1"/>
        <v>21</v>
      </c>
      <c r="N125" s="155"/>
      <c r="O125" s="155"/>
      <c r="P125" s="155">
        <f t="shared" ca="1" si="3"/>
        <v>17</v>
      </c>
      <c r="Q125" s="76"/>
      <c r="R125" s="76"/>
      <c r="S125" s="76"/>
      <c r="T125" s="76"/>
      <c r="U125" s="105"/>
      <c r="V125" s="108"/>
    </row>
    <row r="126" spans="9:22" ht="15" x14ac:dyDescent="0.25">
      <c r="I126" s="104"/>
      <c r="J126" s="105"/>
      <c r="K126" s="105"/>
      <c r="L126" s="105"/>
      <c r="M126" s="155">
        <f t="shared" ca="1" si="1"/>
        <v>5</v>
      </c>
      <c r="N126" s="155"/>
      <c r="O126" s="155"/>
      <c r="P126" s="155">
        <f t="shared" ca="1" si="3"/>
        <v>10</v>
      </c>
      <c r="Q126" s="76"/>
      <c r="R126" s="76"/>
      <c r="S126" s="76"/>
      <c r="T126" s="76"/>
      <c r="U126" s="105"/>
      <c r="V126" s="108"/>
    </row>
    <row r="127" spans="9:22" ht="15" x14ac:dyDescent="0.25">
      <c r="I127" s="104"/>
      <c r="J127" s="105"/>
      <c r="K127" s="105"/>
      <c r="L127" s="105"/>
      <c r="M127" s="155">
        <f t="shared" ca="1" si="1"/>
        <v>22</v>
      </c>
      <c r="N127" s="155"/>
      <c r="O127" s="155"/>
      <c r="P127" s="155">
        <f t="shared" ca="1" si="3"/>
        <v>28</v>
      </c>
      <c r="Q127" s="76"/>
      <c r="R127" s="76"/>
      <c r="S127" s="76"/>
      <c r="T127" s="76"/>
      <c r="U127" s="105"/>
      <c r="V127" s="108"/>
    </row>
    <row r="128" spans="9:22" ht="15" x14ac:dyDescent="0.25">
      <c r="I128" s="104"/>
      <c r="J128" s="105"/>
      <c r="K128" s="105"/>
      <c r="L128" s="105"/>
      <c r="M128" s="155">
        <f t="shared" ca="1" si="1"/>
        <v>11</v>
      </c>
      <c r="N128" s="155"/>
      <c r="O128" s="155"/>
      <c r="P128" s="155">
        <f t="shared" ca="1" si="3"/>
        <v>24</v>
      </c>
      <c r="Q128" s="76"/>
      <c r="R128" s="76"/>
      <c r="S128" s="76"/>
      <c r="T128" s="76"/>
      <c r="U128" s="105"/>
      <c r="V128" s="108"/>
    </row>
    <row r="129" spans="9:22" ht="15" x14ac:dyDescent="0.25">
      <c r="I129" s="104"/>
      <c r="J129" s="105"/>
      <c r="K129" s="105"/>
      <c r="L129" s="105"/>
      <c r="M129" s="155">
        <f t="shared" ca="1" si="1"/>
        <v>14</v>
      </c>
      <c r="N129" s="155"/>
      <c r="O129" s="155"/>
      <c r="P129" s="155">
        <f t="shared" ca="1" si="3"/>
        <v>32</v>
      </c>
      <c r="Q129" s="76"/>
      <c r="R129" s="76"/>
      <c r="S129" s="76"/>
      <c r="T129" s="76"/>
      <c r="U129" s="105"/>
      <c r="V129" s="108"/>
    </row>
    <row r="130" spans="9:22" ht="15" x14ac:dyDescent="0.25">
      <c r="I130" s="104"/>
      <c r="J130" s="105"/>
      <c r="K130" s="105"/>
      <c r="L130" s="105"/>
      <c r="M130" s="155">
        <f t="shared" ca="1" si="1"/>
        <v>1</v>
      </c>
      <c r="N130" s="155"/>
      <c r="O130" s="155"/>
      <c r="P130" s="155">
        <f t="shared" ca="1" si="3"/>
        <v>24</v>
      </c>
      <c r="Q130" s="76"/>
      <c r="R130" s="76"/>
      <c r="S130" s="76"/>
      <c r="T130" s="76"/>
      <c r="U130" s="105"/>
      <c r="V130" s="108"/>
    </row>
    <row r="131" spans="9:22" ht="15" x14ac:dyDescent="0.25">
      <c r="I131" s="104"/>
      <c r="J131" s="105"/>
      <c r="K131" s="105"/>
      <c r="L131" s="105"/>
      <c r="M131" s="155">
        <f t="shared" ca="1" si="1"/>
        <v>6</v>
      </c>
      <c r="N131" s="155"/>
      <c r="O131" s="155"/>
      <c r="P131" s="155">
        <f t="shared" ca="1" si="3"/>
        <v>5</v>
      </c>
      <c r="Q131" s="76"/>
      <c r="R131" s="76"/>
      <c r="S131" s="76"/>
      <c r="T131" s="76"/>
      <c r="U131" s="105"/>
      <c r="V131" s="108"/>
    </row>
    <row r="132" spans="9:22" ht="15" x14ac:dyDescent="0.25">
      <c r="I132" s="104"/>
      <c r="J132" s="105"/>
      <c r="K132" s="105"/>
      <c r="L132" s="105"/>
      <c r="M132" s="155">
        <f t="shared" ca="1" si="1"/>
        <v>1</v>
      </c>
      <c r="N132" s="155"/>
      <c r="O132" s="155"/>
      <c r="P132" s="155">
        <f t="shared" ca="1" si="3"/>
        <v>12</v>
      </c>
      <c r="Q132" s="76"/>
      <c r="R132" s="76"/>
      <c r="S132" s="76"/>
      <c r="T132" s="76"/>
      <c r="U132" s="105"/>
      <c r="V132" s="108"/>
    </row>
    <row r="133" spans="9:22" ht="15" x14ac:dyDescent="0.25">
      <c r="I133" s="104"/>
      <c r="J133" s="105"/>
      <c r="K133" s="105"/>
      <c r="L133" s="105"/>
      <c r="M133" s="155">
        <f t="shared" ca="1" si="1"/>
        <v>15</v>
      </c>
      <c r="N133" s="155"/>
      <c r="O133" s="155"/>
      <c r="P133" s="155">
        <f t="shared" ca="1" si="3"/>
        <v>19</v>
      </c>
      <c r="Q133" s="76"/>
      <c r="R133" s="76"/>
      <c r="S133" s="76"/>
      <c r="T133" s="76"/>
      <c r="U133" s="105"/>
      <c r="V133" s="108"/>
    </row>
    <row r="134" spans="9:22" ht="15" x14ac:dyDescent="0.25">
      <c r="I134" s="104"/>
      <c r="J134" s="105"/>
      <c r="K134" s="105"/>
      <c r="L134" s="105"/>
      <c r="M134" s="155">
        <f t="shared" ca="1" si="1"/>
        <v>25</v>
      </c>
      <c r="N134" s="155"/>
      <c r="O134" s="155"/>
      <c r="P134" s="155">
        <f t="shared" ca="1" si="3"/>
        <v>23</v>
      </c>
      <c r="Q134" s="76"/>
      <c r="R134" s="76"/>
      <c r="S134" s="76"/>
      <c r="T134" s="76"/>
      <c r="U134" s="105"/>
      <c r="V134" s="108"/>
    </row>
    <row r="135" spans="9:22" ht="15" x14ac:dyDescent="0.25">
      <c r="I135" s="104"/>
      <c r="J135" s="105"/>
      <c r="K135" s="105"/>
      <c r="L135" s="105"/>
      <c r="M135" s="155">
        <f t="shared" ca="1" si="1"/>
        <v>21</v>
      </c>
      <c r="N135" s="155"/>
      <c r="O135" s="155"/>
      <c r="P135" s="155">
        <f t="shared" ca="1" si="3"/>
        <v>12</v>
      </c>
      <c r="Q135" s="76"/>
      <c r="R135" s="76"/>
      <c r="S135" s="76"/>
      <c r="T135" s="76"/>
      <c r="U135" s="105"/>
      <c r="V135" s="108"/>
    </row>
    <row r="136" spans="9:22" ht="15" x14ac:dyDescent="0.25">
      <c r="I136" s="104"/>
      <c r="J136" s="105"/>
      <c r="K136" s="105"/>
      <c r="L136" s="105"/>
      <c r="M136" s="155">
        <f t="shared" ca="1" si="1"/>
        <v>11</v>
      </c>
      <c r="N136" s="155"/>
      <c r="O136" s="155"/>
      <c r="P136" s="155">
        <f t="shared" ca="1" si="3"/>
        <v>21</v>
      </c>
      <c r="Q136" s="76"/>
      <c r="R136" s="76"/>
      <c r="S136" s="76"/>
      <c r="T136" s="76"/>
      <c r="U136" s="105"/>
      <c r="V136" s="108"/>
    </row>
    <row r="137" spans="9:22" ht="15" x14ac:dyDescent="0.25">
      <c r="I137" s="104"/>
      <c r="J137" s="105"/>
      <c r="K137" s="105"/>
      <c r="L137" s="105"/>
      <c r="M137" s="155">
        <f t="shared" ca="1" si="1"/>
        <v>2</v>
      </c>
      <c r="N137" s="155"/>
      <c r="O137" s="155"/>
      <c r="P137" s="155">
        <f t="shared" ca="1" si="3"/>
        <v>24</v>
      </c>
      <c r="Q137" s="76"/>
      <c r="R137" s="76"/>
      <c r="S137" s="76"/>
      <c r="T137" s="76"/>
      <c r="U137" s="105"/>
      <c r="V137" s="108"/>
    </row>
    <row r="138" spans="9:22" ht="15" x14ac:dyDescent="0.25">
      <c r="I138" s="104"/>
      <c r="J138" s="105"/>
      <c r="K138" s="105"/>
      <c r="L138" s="105"/>
      <c r="M138" s="155">
        <f t="shared" ca="1" si="1"/>
        <v>3</v>
      </c>
      <c r="N138" s="155"/>
      <c r="O138" s="155"/>
      <c r="P138" s="155">
        <f t="shared" ca="1" si="3"/>
        <v>22</v>
      </c>
      <c r="Q138" s="76"/>
      <c r="R138" s="76"/>
      <c r="S138" s="76"/>
      <c r="T138" s="76"/>
      <c r="U138" s="105"/>
      <c r="V138" s="108"/>
    </row>
    <row r="139" spans="9:22" ht="15" x14ac:dyDescent="0.25">
      <c r="I139" s="104"/>
      <c r="J139" s="105"/>
      <c r="K139" s="105"/>
      <c r="L139" s="105"/>
      <c r="M139" s="155">
        <f t="shared" ca="1" si="1"/>
        <v>4</v>
      </c>
      <c r="N139" s="155"/>
      <c r="O139" s="155"/>
      <c r="P139" s="155">
        <f t="shared" ca="1" si="3"/>
        <v>6</v>
      </c>
      <c r="Q139" s="76"/>
      <c r="R139" s="76"/>
      <c r="S139" s="76"/>
      <c r="T139" s="76"/>
      <c r="U139" s="105"/>
      <c r="V139" s="108"/>
    </row>
    <row r="140" spans="9:22" ht="15" x14ac:dyDescent="0.25">
      <c r="I140" s="104"/>
      <c r="J140" s="105"/>
      <c r="K140" s="105"/>
      <c r="L140" s="105"/>
      <c r="M140" s="155">
        <f t="shared" ca="1" si="1"/>
        <v>19</v>
      </c>
      <c r="N140" s="155"/>
      <c r="O140" s="155"/>
      <c r="P140" s="155">
        <f t="shared" ca="1" si="3"/>
        <v>32</v>
      </c>
      <c r="Q140" s="76"/>
      <c r="R140" s="76"/>
      <c r="S140" s="76"/>
      <c r="T140" s="76"/>
      <c r="U140" s="105"/>
      <c r="V140" s="108"/>
    </row>
    <row r="141" spans="9:22" ht="15" x14ac:dyDescent="0.25">
      <c r="I141" s="104"/>
      <c r="J141" s="105"/>
      <c r="K141" s="105"/>
      <c r="L141" s="105"/>
      <c r="M141" s="155">
        <f t="shared" ca="1" si="1"/>
        <v>10</v>
      </c>
      <c r="N141" s="155"/>
      <c r="O141" s="155"/>
      <c r="P141" s="155">
        <f t="shared" ca="1" si="3"/>
        <v>2</v>
      </c>
      <c r="Q141" s="76"/>
      <c r="R141" s="76"/>
      <c r="S141" s="76"/>
      <c r="T141" s="76"/>
      <c r="U141" s="105"/>
      <c r="V141" s="108"/>
    </row>
    <row r="142" spans="9:22" ht="15" x14ac:dyDescent="0.25">
      <c r="I142" s="104"/>
      <c r="J142" s="105"/>
      <c r="K142" s="105"/>
      <c r="L142" s="105"/>
      <c r="M142" s="155">
        <f t="shared" ca="1" si="1"/>
        <v>24</v>
      </c>
      <c r="N142" s="155"/>
      <c r="O142" s="155"/>
      <c r="P142" s="155">
        <f t="shared" ca="1" si="3"/>
        <v>25</v>
      </c>
      <c r="Q142" s="76"/>
      <c r="R142" s="76"/>
      <c r="S142" s="76"/>
      <c r="T142" s="76"/>
      <c r="U142" s="105"/>
      <c r="V142" s="108"/>
    </row>
    <row r="143" spans="9:22" ht="15" x14ac:dyDescent="0.25">
      <c r="I143" s="104"/>
      <c r="J143" s="105"/>
      <c r="K143" s="105"/>
      <c r="L143" s="105"/>
      <c r="M143" s="155">
        <f t="shared" ref="M143:M149" ca="1" si="4">RANDBETWEEN(1,26)</f>
        <v>14</v>
      </c>
      <c r="N143" s="155"/>
      <c r="O143" s="155"/>
      <c r="P143" s="155">
        <f t="shared" ca="1" si="3"/>
        <v>12</v>
      </c>
      <c r="Q143" s="76"/>
      <c r="R143" s="76"/>
      <c r="S143" s="76"/>
      <c r="T143" s="76"/>
      <c r="U143" s="105"/>
      <c r="V143" s="108"/>
    </row>
    <row r="144" spans="9:22" ht="15" x14ac:dyDescent="0.25">
      <c r="I144" s="104"/>
      <c r="J144" s="105"/>
      <c r="K144" s="105"/>
      <c r="L144" s="105"/>
      <c r="M144" s="155">
        <f t="shared" ca="1" si="4"/>
        <v>10</v>
      </c>
      <c r="N144" s="155"/>
      <c r="O144" s="155"/>
      <c r="P144" s="155">
        <f t="shared" ca="1" si="3"/>
        <v>4</v>
      </c>
      <c r="Q144" s="76"/>
      <c r="R144" s="76"/>
      <c r="S144" s="76"/>
      <c r="T144" s="76"/>
      <c r="U144" s="105"/>
      <c r="V144" s="108"/>
    </row>
    <row r="145" spans="9:22" ht="15" x14ac:dyDescent="0.25">
      <c r="I145" s="104"/>
      <c r="J145" s="105"/>
      <c r="K145" s="105"/>
      <c r="L145" s="105"/>
      <c r="M145" s="155">
        <f t="shared" ca="1" si="4"/>
        <v>15</v>
      </c>
      <c r="N145" s="155"/>
      <c r="O145" s="155"/>
      <c r="P145" s="155">
        <f t="shared" ca="1" si="3"/>
        <v>31</v>
      </c>
      <c r="Q145" s="76"/>
      <c r="R145" s="76"/>
      <c r="S145" s="76"/>
      <c r="T145" s="76"/>
      <c r="U145" s="105"/>
      <c r="V145" s="108"/>
    </row>
    <row r="146" spans="9:22" ht="15" x14ac:dyDescent="0.25">
      <c r="I146" s="104"/>
      <c r="J146" s="105"/>
      <c r="K146" s="105"/>
      <c r="L146" s="105"/>
      <c r="M146" s="155">
        <f t="shared" ca="1" si="4"/>
        <v>3</v>
      </c>
      <c r="N146" s="155"/>
      <c r="O146" s="155"/>
      <c r="P146" s="155">
        <f t="shared" ca="1" si="3"/>
        <v>19</v>
      </c>
      <c r="Q146" s="76"/>
      <c r="R146" s="76"/>
      <c r="S146" s="76"/>
      <c r="T146" s="76"/>
      <c r="U146" s="105"/>
      <c r="V146" s="108"/>
    </row>
    <row r="147" spans="9:22" ht="15" x14ac:dyDescent="0.25">
      <c r="I147" s="104"/>
      <c r="J147" s="105"/>
      <c r="K147" s="105"/>
      <c r="L147" s="105"/>
      <c r="M147" s="155">
        <f t="shared" ca="1" si="4"/>
        <v>21</v>
      </c>
      <c r="N147" s="155"/>
      <c r="O147" s="155"/>
      <c r="P147" s="155">
        <f t="shared" ca="1" si="3"/>
        <v>15</v>
      </c>
      <c r="Q147" s="76"/>
      <c r="R147" s="76"/>
      <c r="S147" s="76"/>
      <c r="T147" s="76"/>
      <c r="U147" s="105"/>
      <c r="V147" s="108"/>
    </row>
    <row r="148" spans="9:22" ht="15" x14ac:dyDescent="0.25">
      <c r="I148" s="104"/>
      <c r="J148" s="105"/>
      <c r="K148" s="105"/>
      <c r="L148" s="105"/>
      <c r="M148" s="155">
        <f t="shared" ca="1" si="4"/>
        <v>26</v>
      </c>
      <c r="N148" s="155"/>
      <c r="O148" s="155"/>
      <c r="P148" s="155">
        <f t="shared" ca="1" si="3"/>
        <v>4</v>
      </c>
      <c r="Q148" s="76"/>
      <c r="R148" s="76"/>
      <c r="S148" s="76"/>
      <c r="T148" s="76"/>
      <c r="U148" s="105"/>
      <c r="V148" s="108"/>
    </row>
    <row r="149" spans="9:22" ht="15" x14ac:dyDescent="0.25">
      <c r="I149" s="104"/>
      <c r="J149" s="105"/>
      <c r="K149" s="105"/>
      <c r="L149" s="105"/>
      <c r="M149" s="155">
        <f t="shared" ca="1" si="4"/>
        <v>22</v>
      </c>
      <c r="N149" s="155"/>
      <c r="O149" s="155"/>
      <c r="P149" s="155">
        <f t="shared" ca="1" si="3"/>
        <v>17</v>
      </c>
      <c r="Q149" s="76"/>
      <c r="R149" s="76"/>
      <c r="S149" s="76"/>
      <c r="T149" s="76"/>
      <c r="U149" s="105"/>
      <c r="V149" s="108"/>
    </row>
    <row r="150" spans="9:22" ht="15" x14ac:dyDescent="0.25">
      <c r="I150" s="104"/>
      <c r="J150" s="105"/>
      <c r="K150" s="105"/>
      <c r="L150" s="105"/>
      <c r="M150" s="155">
        <f ca="1">RANDBETWEEN(1,26)</f>
        <v>19</v>
      </c>
      <c r="N150" s="155"/>
      <c r="O150" s="155"/>
      <c r="P150" s="155">
        <f t="shared" ca="1" si="3"/>
        <v>21</v>
      </c>
      <c r="Q150" s="76"/>
      <c r="R150" s="76"/>
      <c r="S150" s="76"/>
      <c r="T150" s="76"/>
      <c r="U150" s="105"/>
      <c r="V150" s="108"/>
    </row>
    <row r="151" spans="9:22" ht="15" x14ac:dyDescent="0.25">
      <c r="I151" s="104"/>
      <c r="J151" s="105"/>
      <c r="K151" s="105"/>
      <c r="L151" s="105"/>
      <c r="M151" s="155">
        <f ca="1">RANDBETWEEN(1,26)</f>
        <v>4</v>
      </c>
      <c r="N151" s="155"/>
      <c r="O151" s="155"/>
      <c r="P151" s="155">
        <f t="shared" ca="1" si="3"/>
        <v>20</v>
      </c>
      <c r="Q151" s="76"/>
      <c r="R151" s="76"/>
      <c r="S151" s="76"/>
      <c r="T151" s="76"/>
      <c r="U151" s="105"/>
      <c r="V151" s="108"/>
    </row>
    <row r="152" spans="9:22" ht="15" x14ac:dyDescent="0.25">
      <c r="I152" s="104"/>
      <c r="J152" s="105"/>
      <c r="K152" s="105"/>
      <c r="L152" s="105"/>
      <c r="M152" s="155">
        <f t="shared" ref="M152" ca="1" si="5">RANDBETWEEN(1,26)</f>
        <v>17</v>
      </c>
      <c r="N152" s="155"/>
      <c r="O152" s="155"/>
      <c r="P152" s="155">
        <f t="shared" ca="1" si="3"/>
        <v>14</v>
      </c>
      <c r="Q152" s="76"/>
      <c r="R152" s="76"/>
      <c r="S152" s="76"/>
      <c r="T152" s="76"/>
      <c r="U152" s="105"/>
      <c r="V152" s="108"/>
    </row>
    <row r="153" spans="9:22" ht="15" x14ac:dyDescent="0.25">
      <c r="I153" s="104"/>
      <c r="J153" s="105"/>
      <c r="K153" s="105"/>
      <c r="L153" s="105"/>
      <c r="M153" s="155">
        <f ca="1">RANDBETWEEN(1,26)</f>
        <v>6</v>
      </c>
      <c r="N153" s="155"/>
      <c r="O153" s="155"/>
      <c r="P153" s="155">
        <f t="shared" ca="1" si="3"/>
        <v>30</v>
      </c>
      <c r="Q153" s="76"/>
      <c r="R153" s="76"/>
      <c r="S153" s="76"/>
      <c r="T153" s="76"/>
      <c r="U153" s="105"/>
      <c r="V153" s="108"/>
    </row>
    <row r="154" spans="9:22" ht="15" x14ac:dyDescent="0.25">
      <c r="I154" s="110"/>
      <c r="J154" s="111"/>
      <c r="K154" s="111"/>
      <c r="L154" s="111"/>
      <c r="M154" s="112">
        <f ca="1">RANDBETWEEN(1,26)</f>
        <v>9</v>
      </c>
      <c r="N154" s="112"/>
      <c r="O154" s="112"/>
      <c r="P154" s="112">
        <f t="shared" ca="1" si="3"/>
        <v>29</v>
      </c>
      <c r="Q154" s="113"/>
      <c r="R154" s="113"/>
      <c r="S154" s="113"/>
      <c r="T154" s="113"/>
      <c r="U154" s="111"/>
      <c r="V154" s="114"/>
    </row>
  </sheetData>
  <sheetProtection selectLockedCells="1" selectUnlockedCells="1"/>
  <mergeCells count="23">
    <mergeCell ref="S75:V78"/>
    <mergeCell ref="B44:B47"/>
    <mergeCell ref="B48:B62"/>
    <mergeCell ref="AO60:AO69"/>
    <mergeCell ref="B63:B67"/>
    <mergeCell ref="A69:E69"/>
    <mergeCell ref="Q73:T73"/>
    <mergeCell ref="AO28:AP28"/>
    <mergeCell ref="AQ28:AR28"/>
    <mergeCell ref="AS28:AT28"/>
    <mergeCell ref="A37:A67"/>
    <mergeCell ref="B37:B41"/>
    <mergeCell ref="AI37:AM67"/>
    <mergeCell ref="AO39:AO59"/>
    <mergeCell ref="B42:B43"/>
    <mergeCell ref="C3:AD3"/>
    <mergeCell ref="E5:AD5"/>
    <mergeCell ref="AI7:AM8"/>
    <mergeCell ref="A8:A35"/>
    <mergeCell ref="B8:B25"/>
    <mergeCell ref="AI9:AM25"/>
    <mergeCell ref="B27:B35"/>
    <mergeCell ref="AI27:AM35"/>
  </mergeCells>
  <conditionalFormatting sqref="E8:AD25">
    <cfRule type="colorScale" priority="1">
      <colorScale>
        <cfvo type="num" val="1"/>
        <cfvo type="num" val="2"/>
        <cfvo type="num" val="3"/>
        <color rgb="FFFD5555"/>
        <color rgb="FFFFEB84"/>
        <color theme="9"/>
      </colorScale>
    </cfRule>
  </conditionalFormatting>
  <pageMargins left="0.7" right="0.7" top="0.78740157499999996" bottom="0.78740157499999996"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B2434-8FDE-42D2-8D5E-CF9120DA9B17}">
  <dimension ref="A1:AT72"/>
  <sheetViews>
    <sheetView zoomScale="90" zoomScaleNormal="90" workbookViewId="0">
      <selection activeCell="G7" sqref="G7"/>
    </sheetView>
  </sheetViews>
  <sheetFormatPr baseColWidth="10" defaultColWidth="11.42578125" defaultRowHeight="14.25" x14ac:dyDescent="0.2"/>
  <cols>
    <col min="1" max="1" width="11.42578125" style="38"/>
    <col min="2" max="2" width="7.140625" style="38" customWidth="1"/>
    <col min="3" max="3" width="38.7109375" style="38" customWidth="1"/>
    <col min="4" max="4" width="8.7109375" style="38" customWidth="1"/>
    <col min="5" max="30" width="5.7109375" style="38" customWidth="1"/>
    <col min="31" max="33" width="8.7109375" style="38" customWidth="1"/>
    <col min="34" max="34" width="11.42578125" style="38"/>
    <col min="35" max="35" width="27" style="38" customWidth="1"/>
    <col min="36" max="36" width="26.7109375" style="38" customWidth="1"/>
    <col min="37" max="37" width="21.140625" style="38" customWidth="1"/>
    <col min="38" max="38" width="20.5703125" style="38" customWidth="1"/>
    <col min="39" max="39" width="30.28515625" style="38" customWidth="1"/>
    <col min="40" max="40" width="9.85546875" style="38" customWidth="1"/>
    <col min="41" max="41" width="20.42578125" style="38" customWidth="1"/>
    <col min="42" max="42" width="37.5703125" style="38" customWidth="1"/>
    <col min="43" max="43" width="21.28515625" style="38" customWidth="1"/>
    <col min="44" max="44" width="11.42578125" style="38"/>
    <col min="45" max="45" width="17.5703125" style="38" customWidth="1"/>
    <col min="46" max="16384" width="11.42578125" style="38"/>
  </cols>
  <sheetData>
    <row r="1" spans="1:41" ht="18" x14ac:dyDescent="0.25">
      <c r="C1" s="53" t="s">
        <v>263</v>
      </c>
    </row>
    <row r="3" spans="1:41" ht="15" x14ac:dyDescent="0.2">
      <c r="C3" s="215" t="s">
        <v>264</v>
      </c>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row>
    <row r="5" spans="1:41" ht="15" x14ac:dyDescent="0.25">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65"/>
      <c r="AF5" s="65"/>
      <c r="AG5" s="65"/>
    </row>
    <row r="6" spans="1:41" ht="218.25" customHeight="1" x14ac:dyDescent="0.2">
      <c r="C6" s="39"/>
      <c r="D6" s="39"/>
      <c r="E6" s="12" t="s">
        <v>400</v>
      </c>
      <c r="F6" s="12" t="s">
        <v>63</v>
      </c>
      <c r="G6" s="12" t="s">
        <v>399</v>
      </c>
      <c r="H6" s="12" t="s">
        <v>65</v>
      </c>
      <c r="I6" s="12" t="s">
        <v>66</v>
      </c>
      <c r="J6" s="12" t="s">
        <v>67</v>
      </c>
      <c r="K6" s="12" t="s">
        <v>68</v>
      </c>
      <c r="L6" s="12" t="s">
        <v>69</v>
      </c>
      <c r="M6" s="12" t="s">
        <v>70</v>
      </c>
      <c r="N6" s="12" t="s">
        <v>71</v>
      </c>
      <c r="O6" s="12" t="s">
        <v>72</v>
      </c>
      <c r="P6" s="12" t="s">
        <v>73</v>
      </c>
      <c r="Q6" s="12" t="s">
        <v>74</v>
      </c>
      <c r="R6" s="12" t="s">
        <v>75</v>
      </c>
      <c r="S6" s="12" t="s">
        <v>76</v>
      </c>
      <c r="T6" s="12" t="s">
        <v>77</v>
      </c>
      <c r="U6" s="12" t="s">
        <v>78</v>
      </c>
      <c r="V6" s="12" t="s">
        <v>79</v>
      </c>
      <c r="W6" s="12" t="s">
        <v>80</v>
      </c>
      <c r="X6" s="12" t="s">
        <v>81</v>
      </c>
      <c r="Y6" s="12" t="s">
        <v>82</v>
      </c>
      <c r="Z6" s="12" t="s">
        <v>83</v>
      </c>
      <c r="AA6" s="12" t="s">
        <v>84</v>
      </c>
      <c r="AB6" s="12" t="s">
        <v>85</v>
      </c>
      <c r="AC6" s="12" t="s">
        <v>86</v>
      </c>
      <c r="AD6" s="12" t="s">
        <v>87</v>
      </c>
      <c r="AE6" s="65"/>
      <c r="AF6" s="65"/>
      <c r="AG6" s="65"/>
    </row>
    <row r="7" spans="1:41" ht="40.5" customHeight="1" x14ac:dyDescent="0.2">
      <c r="C7" s="40"/>
      <c r="D7" s="4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65"/>
      <c r="AF7" s="65"/>
      <c r="AG7" s="65"/>
      <c r="AI7" s="211" t="s">
        <v>167</v>
      </c>
      <c r="AJ7" s="211"/>
      <c r="AK7" s="211"/>
      <c r="AL7" s="211"/>
      <c r="AM7" s="211"/>
    </row>
    <row r="8" spans="1:41" ht="15.75" customHeight="1" x14ac:dyDescent="0.2">
      <c r="A8" s="186" t="s">
        <v>201</v>
      </c>
      <c r="B8" s="186" t="s">
        <v>89</v>
      </c>
      <c r="C8" s="11" t="s">
        <v>44</v>
      </c>
      <c r="D8" s="3" t="s">
        <v>26</v>
      </c>
      <c r="E8" s="9">
        <v>0</v>
      </c>
      <c r="F8" s="9">
        <v>0</v>
      </c>
      <c r="G8" s="9">
        <v>0</v>
      </c>
      <c r="H8" s="9">
        <v>0</v>
      </c>
      <c r="I8" s="9">
        <v>0</v>
      </c>
      <c r="J8" s="9">
        <v>1</v>
      </c>
      <c r="K8" s="9">
        <v>0</v>
      </c>
      <c r="L8" s="9">
        <v>1</v>
      </c>
      <c r="M8" s="9">
        <v>1</v>
      </c>
      <c r="N8" s="9">
        <v>0</v>
      </c>
      <c r="O8" s="9">
        <v>0</v>
      </c>
      <c r="P8" s="9">
        <v>1</v>
      </c>
      <c r="Q8" s="9">
        <v>1</v>
      </c>
      <c r="R8" s="63" t="s">
        <v>206</v>
      </c>
      <c r="S8" s="9">
        <v>0</v>
      </c>
      <c r="T8" s="9">
        <v>0</v>
      </c>
      <c r="U8" s="9">
        <v>1</v>
      </c>
      <c r="V8" s="9">
        <v>1</v>
      </c>
      <c r="W8" s="9">
        <v>1</v>
      </c>
      <c r="X8" s="9">
        <v>1</v>
      </c>
      <c r="Y8" s="9">
        <v>0</v>
      </c>
      <c r="Z8" s="9">
        <v>1</v>
      </c>
      <c r="AA8" s="9">
        <v>0</v>
      </c>
      <c r="AB8" s="9">
        <v>1</v>
      </c>
      <c r="AC8" s="9">
        <v>0</v>
      </c>
      <c r="AD8" s="9">
        <v>1</v>
      </c>
      <c r="AE8" s="65"/>
      <c r="AF8" s="65"/>
      <c r="AG8" s="65"/>
      <c r="AI8" s="211"/>
      <c r="AJ8" s="211"/>
      <c r="AK8" s="211"/>
      <c r="AL8" s="211"/>
      <c r="AM8" s="211"/>
    </row>
    <row r="9" spans="1:41" ht="15.75" customHeight="1" x14ac:dyDescent="0.2">
      <c r="A9" s="186"/>
      <c r="B9" s="186"/>
      <c r="C9" s="11" t="s">
        <v>45</v>
      </c>
      <c r="D9" s="3" t="s">
        <v>27</v>
      </c>
      <c r="E9" s="9">
        <v>0</v>
      </c>
      <c r="F9" s="9">
        <v>1</v>
      </c>
      <c r="G9" s="9">
        <v>0</v>
      </c>
      <c r="H9" s="9">
        <v>0</v>
      </c>
      <c r="I9" s="9">
        <v>1</v>
      </c>
      <c r="J9" s="9">
        <v>1</v>
      </c>
      <c r="K9" s="9">
        <v>0</v>
      </c>
      <c r="L9" s="9">
        <v>0</v>
      </c>
      <c r="M9" s="9">
        <v>1</v>
      </c>
      <c r="N9" s="9">
        <v>0</v>
      </c>
      <c r="O9" s="9">
        <v>0</v>
      </c>
      <c r="P9" s="9">
        <v>1</v>
      </c>
      <c r="Q9" s="9">
        <v>1</v>
      </c>
      <c r="R9" s="9">
        <v>0</v>
      </c>
      <c r="S9" s="9">
        <v>0</v>
      </c>
      <c r="T9" s="9">
        <v>0</v>
      </c>
      <c r="U9" s="9">
        <v>0</v>
      </c>
      <c r="V9" s="9">
        <v>1</v>
      </c>
      <c r="W9" s="9">
        <v>0</v>
      </c>
      <c r="X9" s="9">
        <v>0</v>
      </c>
      <c r="Y9" s="9">
        <v>0</v>
      </c>
      <c r="Z9" s="9">
        <v>1</v>
      </c>
      <c r="AA9" s="9">
        <v>0</v>
      </c>
      <c r="AB9" s="9">
        <v>0</v>
      </c>
      <c r="AC9" s="9">
        <v>0</v>
      </c>
      <c r="AD9" s="9">
        <v>1</v>
      </c>
      <c r="AE9" s="65"/>
      <c r="AF9" s="65"/>
      <c r="AG9" s="65"/>
      <c r="AI9" s="207" t="s">
        <v>391</v>
      </c>
      <c r="AJ9" s="207"/>
      <c r="AK9" s="207"/>
      <c r="AL9" s="207"/>
      <c r="AM9" s="207"/>
    </row>
    <row r="10" spans="1:41" ht="15.75" customHeight="1" x14ac:dyDescent="0.2">
      <c r="A10" s="186"/>
      <c r="B10" s="186"/>
      <c r="C10" s="11" t="s">
        <v>46</v>
      </c>
      <c r="D10" s="3" t="s">
        <v>28</v>
      </c>
      <c r="E10" s="9">
        <v>1</v>
      </c>
      <c r="F10" s="9">
        <v>1</v>
      </c>
      <c r="G10" s="9">
        <v>0</v>
      </c>
      <c r="H10" s="9">
        <v>0</v>
      </c>
      <c r="I10" s="9">
        <v>1</v>
      </c>
      <c r="J10" s="9">
        <v>1</v>
      </c>
      <c r="K10" s="9">
        <v>0</v>
      </c>
      <c r="L10" s="9">
        <v>1</v>
      </c>
      <c r="M10" s="9">
        <v>1</v>
      </c>
      <c r="N10" s="9">
        <v>0</v>
      </c>
      <c r="O10" s="9">
        <v>0</v>
      </c>
      <c r="P10" s="9">
        <v>1</v>
      </c>
      <c r="Q10" s="9">
        <v>1</v>
      </c>
      <c r="R10" s="9">
        <v>0</v>
      </c>
      <c r="S10" s="9">
        <v>0</v>
      </c>
      <c r="T10" s="9">
        <v>1</v>
      </c>
      <c r="U10" s="9">
        <v>1</v>
      </c>
      <c r="V10" s="9">
        <v>1</v>
      </c>
      <c r="W10" s="9">
        <v>1</v>
      </c>
      <c r="X10" s="9">
        <v>1</v>
      </c>
      <c r="Y10" s="9">
        <v>0</v>
      </c>
      <c r="Z10" s="9">
        <v>1</v>
      </c>
      <c r="AA10" s="9">
        <v>0</v>
      </c>
      <c r="AB10" s="9">
        <v>1</v>
      </c>
      <c r="AC10" s="9">
        <v>0</v>
      </c>
      <c r="AD10" s="9">
        <v>1</v>
      </c>
      <c r="AE10" s="65"/>
      <c r="AF10" s="65"/>
      <c r="AG10" s="65"/>
      <c r="AI10" s="207"/>
      <c r="AJ10" s="207"/>
      <c r="AK10" s="207"/>
      <c r="AL10" s="207"/>
      <c r="AM10" s="207"/>
      <c r="AO10" s="38" t="s">
        <v>205</v>
      </c>
    </row>
    <row r="11" spans="1:41" ht="15.75" customHeight="1" x14ac:dyDescent="0.2">
      <c r="A11" s="186"/>
      <c r="B11" s="186"/>
      <c r="C11" s="11" t="s">
        <v>47</v>
      </c>
      <c r="D11" s="3" t="s">
        <v>29</v>
      </c>
      <c r="E11" s="9">
        <v>1</v>
      </c>
      <c r="F11" s="9">
        <v>1</v>
      </c>
      <c r="G11" s="9">
        <v>0</v>
      </c>
      <c r="H11" s="9">
        <v>0</v>
      </c>
      <c r="I11" s="9">
        <v>1</v>
      </c>
      <c r="J11" s="9">
        <v>1</v>
      </c>
      <c r="K11" s="9">
        <v>0</v>
      </c>
      <c r="L11" s="9">
        <v>0</v>
      </c>
      <c r="M11" s="9">
        <v>1</v>
      </c>
      <c r="N11" s="9">
        <v>1</v>
      </c>
      <c r="O11" s="9">
        <v>0</v>
      </c>
      <c r="P11" s="9">
        <v>1</v>
      </c>
      <c r="Q11" s="9">
        <v>1</v>
      </c>
      <c r="R11" s="9">
        <v>0</v>
      </c>
      <c r="S11" s="9">
        <v>0</v>
      </c>
      <c r="T11" s="9">
        <v>1</v>
      </c>
      <c r="U11" s="9">
        <v>0</v>
      </c>
      <c r="V11" s="9">
        <v>1</v>
      </c>
      <c r="W11" s="9">
        <v>0</v>
      </c>
      <c r="X11" s="9">
        <v>0</v>
      </c>
      <c r="Y11" s="9">
        <v>0</v>
      </c>
      <c r="Z11" s="9">
        <v>0</v>
      </c>
      <c r="AA11" s="9">
        <v>0</v>
      </c>
      <c r="AB11" s="9">
        <v>0</v>
      </c>
      <c r="AC11" s="9">
        <v>0</v>
      </c>
      <c r="AD11" s="9">
        <v>1</v>
      </c>
      <c r="AE11" s="65"/>
      <c r="AF11" s="65"/>
      <c r="AG11" s="65"/>
      <c r="AI11" s="207"/>
      <c r="AJ11" s="207"/>
      <c r="AK11" s="207"/>
      <c r="AL11" s="207"/>
      <c r="AM11" s="207"/>
    </row>
    <row r="12" spans="1:41" ht="15.75" customHeight="1" x14ac:dyDescent="0.2">
      <c r="A12" s="186"/>
      <c r="B12" s="186"/>
      <c r="C12" s="11" t="s">
        <v>48</v>
      </c>
      <c r="D12" s="3" t="s">
        <v>30</v>
      </c>
      <c r="E12" s="9">
        <v>0</v>
      </c>
      <c r="F12" s="9">
        <v>0</v>
      </c>
      <c r="G12" s="9">
        <v>0</v>
      </c>
      <c r="H12" s="9">
        <v>0</v>
      </c>
      <c r="I12" s="9">
        <v>0</v>
      </c>
      <c r="J12" s="9">
        <v>0</v>
      </c>
      <c r="K12" s="9">
        <v>0</v>
      </c>
      <c r="L12" s="9">
        <v>0</v>
      </c>
      <c r="M12" s="9">
        <v>0</v>
      </c>
      <c r="N12" s="9">
        <v>1</v>
      </c>
      <c r="O12" s="9">
        <v>0</v>
      </c>
      <c r="P12" s="9">
        <v>0</v>
      </c>
      <c r="Q12" s="9">
        <v>1</v>
      </c>
      <c r="R12" s="9">
        <v>0</v>
      </c>
      <c r="S12" s="9">
        <v>0</v>
      </c>
      <c r="T12" s="9">
        <v>0</v>
      </c>
      <c r="U12" s="9">
        <v>0</v>
      </c>
      <c r="V12" s="9">
        <v>0</v>
      </c>
      <c r="W12" s="9">
        <v>0</v>
      </c>
      <c r="X12" s="9">
        <v>0</v>
      </c>
      <c r="Y12" s="9">
        <v>1</v>
      </c>
      <c r="Z12" s="9">
        <v>1</v>
      </c>
      <c r="AA12" s="9">
        <v>0</v>
      </c>
      <c r="AB12" s="9">
        <v>1</v>
      </c>
      <c r="AC12" s="9">
        <v>0</v>
      </c>
      <c r="AD12" s="9">
        <v>0</v>
      </c>
      <c r="AE12" s="65"/>
      <c r="AF12" s="65"/>
      <c r="AG12" s="65"/>
      <c r="AI12" s="207"/>
      <c r="AJ12" s="207"/>
      <c r="AK12" s="207"/>
      <c r="AL12" s="207"/>
      <c r="AM12" s="207"/>
    </row>
    <row r="13" spans="1:41" ht="15.75" customHeight="1" x14ac:dyDescent="0.2">
      <c r="A13" s="186"/>
      <c r="B13" s="186"/>
      <c r="C13" s="11" t="s">
        <v>49</v>
      </c>
      <c r="D13" s="3" t="s">
        <v>31</v>
      </c>
      <c r="E13" s="9">
        <v>0</v>
      </c>
      <c r="F13" s="9">
        <v>0</v>
      </c>
      <c r="G13" s="9">
        <v>0</v>
      </c>
      <c r="H13" s="9">
        <v>0</v>
      </c>
      <c r="I13" s="9">
        <v>1</v>
      </c>
      <c r="J13" s="9">
        <v>0</v>
      </c>
      <c r="K13" s="9">
        <v>0</v>
      </c>
      <c r="L13" s="9">
        <v>0</v>
      </c>
      <c r="M13" s="9">
        <v>0</v>
      </c>
      <c r="N13" s="9">
        <v>1</v>
      </c>
      <c r="O13" s="9">
        <v>0</v>
      </c>
      <c r="P13" s="9">
        <v>0</v>
      </c>
      <c r="Q13" s="9">
        <v>1</v>
      </c>
      <c r="R13" s="9">
        <v>0</v>
      </c>
      <c r="S13" s="9">
        <v>0</v>
      </c>
      <c r="T13" s="9">
        <v>0</v>
      </c>
      <c r="U13" s="9">
        <v>0</v>
      </c>
      <c r="V13" s="9">
        <v>0</v>
      </c>
      <c r="W13" s="9">
        <v>0</v>
      </c>
      <c r="X13" s="9">
        <v>0</v>
      </c>
      <c r="Y13" s="9">
        <v>1</v>
      </c>
      <c r="Z13" s="9">
        <v>1</v>
      </c>
      <c r="AA13" s="9">
        <v>0</v>
      </c>
      <c r="AB13" s="9">
        <v>0</v>
      </c>
      <c r="AC13" s="9">
        <v>1</v>
      </c>
      <c r="AD13" s="9">
        <v>0</v>
      </c>
      <c r="AE13" s="65"/>
      <c r="AF13" s="65"/>
      <c r="AG13" s="65"/>
      <c r="AI13" s="207"/>
      <c r="AJ13" s="207"/>
      <c r="AK13" s="207"/>
      <c r="AL13" s="207"/>
      <c r="AM13" s="207"/>
    </row>
    <row r="14" spans="1:41" ht="15.75" customHeight="1" x14ac:dyDescent="0.2">
      <c r="A14" s="186"/>
      <c r="B14" s="186"/>
      <c r="C14" s="11" t="s">
        <v>50</v>
      </c>
      <c r="D14" s="3" t="s">
        <v>32</v>
      </c>
      <c r="E14" s="9">
        <v>0</v>
      </c>
      <c r="F14" s="9">
        <v>0</v>
      </c>
      <c r="G14" s="9">
        <v>0</v>
      </c>
      <c r="H14" s="9">
        <v>0</v>
      </c>
      <c r="I14" s="9">
        <v>1</v>
      </c>
      <c r="J14" s="9">
        <v>0</v>
      </c>
      <c r="K14" s="9">
        <v>0</v>
      </c>
      <c r="L14" s="9">
        <v>0</v>
      </c>
      <c r="M14" s="9">
        <v>0</v>
      </c>
      <c r="N14" s="9">
        <v>1</v>
      </c>
      <c r="O14" s="9">
        <v>0</v>
      </c>
      <c r="P14" s="63" t="s">
        <v>206</v>
      </c>
      <c r="Q14" s="9">
        <v>1</v>
      </c>
      <c r="R14" s="9">
        <v>0</v>
      </c>
      <c r="S14" s="9">
        <v>0</v>
      </c>
      <c r="T14" s="9">
        <v>0</v>
      </c>
      <c r="U14" s="9">
        <v>0</v>
      </c>
      <c r="V14" s="9">
        <v>0</v>
      </c>
      <c r="W14" s="9">
        <v>0</v>
      </c>
      <c r="X14" s="9">
        <v>0</v>
      </c>
      <c r="Y14" s="9">
        <v>0</v>
      </c>
      <c r="Z14" s="9">
        <v>1</v>
      </c>
      <c r="AA14" s="9">
        <v>0</v>
      </c>
      <c r="AB14" s="9">
        <v>0</v>
      </c>
      <c r="AC14" s="9">
        <v>1</v>
      </c>
      <c r="AD14" s="9">
        <v>0</v>
      </c>
      <c r="AE14" s="65"/>
      <c r="AF14" s="65"/>
      <c r="AG14" s="65"/>
      <c r="AI14" s="207"/>
      <c r="AJ14" s="207"/>
      <c r="AK14" s="207"/>
      <c r="AL14" s="207"/>
      <c r="AM14" s="207"/>
    </row>
    <row r="15" spans="1:41" ht="15.75" customHeight="1" x14ac:dyDescent="0.2">
      <c r="A15" s="186"/>
      <c r="B15" s="186"/>
      <c r="C15" s="11" t="s">
        <v>51</v>
      </c>
      <c r="D15" s="3" t="s">
        <v>33</v>
      </c>
      <c r="E15" s="9">
        <v>0</v>
      </c>
      <c r="F15" s="9">
        <v>0</v>
      </c>
      <c r="G15" s="9">
        <v>0</v>
      </c>
      <c r="H15" s="9">
        <v>0</v>
      </c>
      <c r="I15" s="9">
        <v>1</v>
      </c>
      <c r="J15" s="9">
        <v>0</v>
      </c>
      <c r="K15" s="9">
        <v>0</v>
      </c>
      <c r="L15" s="9">
        <v>0</v>
      </c>
      <c r="M15" s="9">
        <v>1</v>
      </c>
      <c r="N15" s="9">
        <v>0</v>
      </c>
      <c r="O15" s="9">
        <v>0</v>
      </c>
      <c r="P15" s="9">
        <v>0</v>
      </c>
      <c r="Q15" s="9">
        <v>1</v>
      </c>
      <c r="R15" s="9">
        <v>0</v>
      </c>
      <c r="S15" s="9">
        <v>0</v>
      </c>
      <c r="T15" s="9">
        <v>0</v>
      </c>
      <c r="U15" s="9">
        <v>0</v>
      </c>
      <c r="V15" s="9">
        <v>0</v>
      </c>
      <c r="W15" s="9">
        <v>0</v>
      </c>
      <c r="X15" s="9">
        <v>0</v>
      </c>
      <c r="Y15" s="9">
        <v>0</v>
      </c>
      <c r="Z15" s="9">
        <v>0</v>
      </c>
      <c r="AA15" s="9">
        <v>0</v>
      </c>
      <c r="AB15" s="9">
        <v>0</v>
      </c>
      <c r="AC15" s="9">
        <v>0</v>
      </c>
      <c r="AD15" s="9">
        <v>0</v>
      </c>
      <c r="AE15" s="65"/>
      <c r="AF15" s="65"/>
      <c r="AG15" s="65"/>
      <c r="AI15" s="207"/>
      <c r="AJ15" s="207"/>
      <c r="AK15" s="207"/>
      <c r="AL15" s="207"/>
      <c r="AM15" s="207"/>
    </row>
    <row r="16" spans="1:41" ht="15.75" customHeight="1" x14ac:dyDescent="0.2">
      <c r="A16" s="186"/>
      <c r="B16" s="186"/>
      <c r="C16" s="11" t="s">
        <v>52</v>
      </c>
      <c r="D16" s="3" t="s">
        <v>34</v>
      </c>
      <c r="E16" s="9">
        <v>0</v>
      </c>
      <c r="F16" s="9">
        <v>0</v>
      </c>
      <c r="G16" s="9">
        <v>1</v>
      </c>
      <c r="H16" s="9">
        <v>0</v>
      </c>
      <c r="I16" s="9">
        <v>1</v>
      </c>
      <c r="J16" s="9">
        <v>0</v>
      </c>
      <c r="K16" s="9">
        <v>0</v>
      </c>
      <c r="L16" s="9">
        <v>0</v>
      </c>
      <c r="M16" s="9">
        <v>1</v>
      </c>
      <c r="N16" s="9">
        <v>0</v>
      </c>
      <c r="O16" s="9">
        <v>0</v>
      </c>
      <c r="P16" s="9">
        <v>0</v>
      </c>
      <c r="Q16" s="9">
        <v>1</v>
      </c>
      <c r="R16" s="9">
        <v>0</v>
      </c>
      <c r="S16" s="9">
        <v>0</v>
      </c>
      <c r="T16" s="9">
        <v>0</v>
      </c>
      <c r="U16" s="9">
        <v>0</v>
      </c>
      <c r="V16" s="9">
        <v>0</v>
      </c>
      <c r="W16" s="9">
        <v>0</v>
      </c>
      <c r="X16" s="9">
        <v>0</v>
      </c>
      <c r="Y16" s="9">
        <v>0</v>
      </c>
      <c r="Z16" s="9">
        <v>0</v>
      </c>
      <c r="AA16" s="9">
        <v>0</v>
      </c>
      <c r="AB16" s="9">
        <v>0</v>
      </c>
      <c r="AC16" s="9">
        <v>0</v>
      </c>
      <c r="AD16" s="9">
        <v>0</v>
      </c>
      <c r="AE16" s="65"/>
      <c r="AF16" s="65"/>
      <c r="AG16" s="65"/>
      <c r="AI16" s="207"/>
      <c r="AJ16" s="207"/>
      <c r="AK16" s="207"/>
      <c r="AL16" s="207"/>
      <c r="AM16" s="207"/>
    </row>
    <row r="17" spans="1:46" ht="15.75" customHeight="1" x14ac:dyDescent="0.2">
      <c r="A17" s="186"/>
      <c r="B17" s="186"/>
      <c r="C17" s="11" t="s">
        <v>53</v>
      </c>
      <c r="D17" s="3" t="s">
        <v>35</v>
      </c>
      <c r="E17" s="9">
        <v>0</v>
      </c>
      <c r="F17" s="9">
        <v>0</v>
      </c>
      <c r="G17" s="9">
        <v>1</v>
      </c>
      <c r="H17" s="9">
        <v>1</v>
      </c>
      <c r="I17" s="9">
        <v>0</v>
      </c>
      <c r="J17" s="9">
        <v>0</v>
      </c>
      <c r="K17" s="9">
        <v>1</v>
      </c>
      <c r="L17" s="9">
        <v>0</v>
      </c>
      <c r="M17" s="9">
        <v>0</v>
      </c>
      <c r="N17" s="9">
        <v>0</v>
      </c>
      <c r="O17" s="9">
        <v>0</v>
      </c>
      <c r="P17" s="9">
        <v>0</v>
      </c>
      <c r="Q17" s="9">
        <v>1</v>
      </c>
      <c r="R17" s="9">
        <v>0</v>
      </c>
      <c r="S17" s="9">
        <v>1</v>
      </c>
      <c r="T17" s="9">
        <v>1</v>
      </c>
      <c r="U17" s="9">
        <v>0</v>
      </c>
      <c r="V17" s="9">
        <v>0</v>
      </c>
      <c r="W17" s="9">
        <v>0</v>
      </c>
      <c r="X17" s="9">
        <v>0</v>
      </c>
      <c r="Y17" s="9">
        <v>0</v>
      </c>
      <c r="Z17" s="9">
        <v>0</v>
      </c>
      <c r="AA17" s="9">
        <v>0</v>
      </c>
      <c r="AB17" s="9">
        <v>0</v>
      </c>
      <c r="AC17" s="9">
        <v>1</v>
      </c>
      <c r="AD17" s="9">
        <v>0</v>
      </c>
      <c r="AE17" s="65"/>
      <c r="AF17" s="65"/>
      <c r="AG17" s="65"/>
      <c r="AI17" s="207"/>
      <c r="AJ17" s="207"/>
      <c r="AK17" s="207"/>
      <c r="AL17" s="207"/>
      <c r="AM17" s="207"/>
    </row>
    <row r="18" spans="1:46" ht="15.75" customHeight="1" x14ac:dyDescent="0.2">
      <c r="A18" s="186"/>
      <c r="B18" s="186"/>
      <c r="C18" s="11" t="s">
        <v>54</v>
      </c>
      <c r="D18" s="3" t="s">
        <v>36</v>
      </c>
      <c r="E18" s="9">
        <v>0</v>
      </c>
      <c r="F18" s="9">
        <v>0</v>
      </c>
      <c r="G18" s="9">
        <v>0</v>
      </c>
      <c r="H18" s="9">
        <v>1</v>
      </c>
      <c r="I18" s="9">
        <v>0</v>
      </c>
      <c r="J18" s="9">
        <v>0</v>
      </c>
      <c r="K18" s="9">
        <v>1</v>
      </c>
      <c r="L18" s="9">
        <v>0</v>
      </c>
      <c r="M18" s="9">
        <v>0</v>
      </c>
      <c r="N18" s="9">
        <v>0</v>
      </c>
      <c r="O18" s="9">
        <v>0</v>
      </c>
      <c r="P18" s="9">
        <v>1</v>
      </c>
      <c r="Q18" s="9">
        <v>1</v>
      </c>
      <c r="R18" s="9">
        <v>0</v>
      </c>
      <c r="S18" s="9">
        <v>1</v>
      </c>
      <c r="T18" s="9">
        <v>1</v>
      </c>
      <c r="U18" s="9">
        <v>0</v>
      </c>
      <c r="V18" s="9">
        <v>0</v>
      </c>
      <c r="W18" s="9">
        <v>0</v>
      </c>
      <c r="X18" s="9">
        <v>0</v>
      </c>
      <c r="Y18" s="9">
        <v>0</v>
      </c>
      <c r="Z18" s="9">
        <v>0</v>
      </c>
      <c r="AA18" s="9">
        <v>0</v>
      </c>
      <c r="AB18" s="9">
        <v>0</v>
      </c>
      <c r="AC18" s="9">
        <v>0</v>
      </c>
      <c r="AD18" s="9">
        <v>0</v>
      </c>
      <c r="AE18" s="65"/>
      <c r="AF18" s="65"/>
      <c r="AG18" s="65"/>
      <c r="AI18" s="207"/>
      <c r="AJ18" s="207"/>
      <c r="AK18" s="207"/>
      <c r="AL18" s="207"/>
      <c r="AM18" s="207"/>
    </row>
    <row r="19" spans="1:46" ht="15.75" customHeight="1" x14ac:dyDescent="0.2">
      <c r="A19" s="186"/>
      <c r="B19" s="186"/>
      <c r="C19" s="11" t="s">
        <v>55</v>
      </c>
      <c r="D19" s="3" t="s">
        <v>37</v>
      </c>
      <c r="E19" s="9">
        <v>0</v>
      </c>
      <c r="F19" s="9">
        <v>0</v>
      </c>
      <c r="G19" s="9">
        <v>0</v>
      </c>
      <c r="H19" s="9">
        <v>1</v>
      </c>
      <c r="I19" s="9">
        <v>0</v>
      </c>
      <c r="J19" s="9">
        <v>0</v>
      </c>
      <c r="K19" s="9">
        <v>1</v>
      </c>
      <c r="L19" s="9">
        <v>0</v>
      </c>
      <c r="M19" s="9">
        <v>0</v>
      </c>
      <c r="N19" s="9">
        <v>0</v>
      </c>
      <c r="O19" s="9">
        <v>0</v>
      </c>
      <c r="P19" s="9">
        <v>1</v>
      </c>
      <c r="Q19" s="9">
        <v>1</v>
      </c>
      <c r="R19" s="9">
        <v>0</v>
      </c>
      <c r="S19" s="9">
        <v>1</v>
      </c>
      <c r="T19" s="9">
        <v>1</v>
      </c>
      <c r="U19" s="9">
        <v>0</v>
      </c>
      <c r="V19" s="9">
        <v>0</v>
      </c>
      <c r="W19" s="9">
        <v>0</v>
      </c>
      <c r="X19" s="9">
        <v>0</v>
      </c>
      <c r="Y19" s="9">
        <v>0</v>
      </c>
      <c r="Z19" s="9">
        <v>0</v>
      </c>
      <c r="AA19" s="9">
        <v>0</v>
      </c>
      <c r="AB19" s="9">
        <v>0</v>
      </c>
      <c r="AC19" s="9">
        <v>0</v>
      </c>
      <c r="AD19" s="9">
        <v>0</v>
      </c>
      <c r="AE19" s="65"/>
      <c r="AF19" s="65"/>
      <c r="AG19" s="65"/>
      <c r="AI19" s="207"/>
      <c r="AJ19" s="207"/>
      <c r="AK19" s="207"/>
      <c r="AL19" s="207"/>
      <c r="AM19" s="207"/>
    </row>
    <row r="20" spans="1:46" ht="15.75" customHeight="1" x14ac:dyDescent="0.2">
      <c r="A20" s="186"/>
      <c r="B20" s="186"/>
      <c r="C20" s="11" t="s">
        <v>56</v>
      </c>
      <c r="D20" s="3" t="s">
        <v>38</v>
      </c>
      <c r="E20" s="9">
        <v>0</v>
      </c>
      <c r="F20" s="9">
        <v>0</v>
      </c>
      <c r="G20" s="9">
        <v>0</v>
      </c>
      <c r="H20" s="9">
        <v>0</v>
      </c>
      <c r="I20" s="9">
        <v>0</v>
      </c>
      <c r="J20" s="9">
        <v>0</v>
      </c>
      <c r="K20" s="9">
        <v>0</v>
      </c>
      <c r="L20" s="9">
        <v>0</v>
      </c>
      <c r="M20" s="9">
        <v>0</v>
      </c>
      <c r="N20" s="9">
        <v>0</v>
      </c>
      <c r="O20" s="9">
        <v>0</v>
      </c>
      <c r="P20" s="9">
        <v>1</v>
      </c>
      <c r="Q20" s="9">
        <v>1</v>
      </c>
      <c r="R20" s="9">
        <v>0</v>
      </c>
      <c r="S20" s="9">
        <v>1</v>
      </c>
      <c r="T20" s="9">
        <v>0</v>
      </c>
      <c r="U20" s="9">
        <v>0</v>
      </c>
      <c r="V20" s="9">
        <v>0</v>
      </c>
      <c r="W20" s="9">
        <v>0</v>
      </c>
      <c r="X20" s="9">
        <v>0</v>
      </c>
      <c r="Y20" s="9">
        <v>0</v>
      </c>
      <c r="Z20" s="9">
        <v>0</v>
      </c>
      <c r="AA20" s="9">
        <v>0</v>
      </c>
      <c r="AB20" s="9">
        <v>0</v>
      </c>
      <c r="AC20" s="9">
        <v>0</v>
      </c>
      <c r="AD20" s="9">
        <v>0</v>
      </c>
      <c r="AE20" s="65"/>
      <c r="AF20" s="65"/>
      <c r="AG20" s="65"/>
      <c r="AI20" s="207"/>
      <c r="AJ20" s="207"/>
      <c r="AK20" s="207"/>
      <c r="AL20" s="207"/>
      <c r="AM20" s="207"/>
    </row>
    <row r="21" spans="1:46" ht="15.75" customHeight="1" x14ac:dyDescent="0.2">
      <c r="A21" s="186"/>
      <c r="B21" s="186"/>
      <c r="C21" s="11" t="s">
        <v>57</v>
      </c>
      <c r="D21" s="3" t="s">
        <v>39</v>
      </c>
      <c r="E21" s="9">
        <v>0</v>
      </c>
      <c r="F21" s="9">
        <v>0</v>
      </c>
      <c r="G21" s="9">
        <v>0</v>
      </c>
      <c r="H21" s="9">
        <v>1</v>
      </c>
      <c r="I21" s="9">
        <v>0</v>
      </c>
      <c r="J21" s="9">
        <v>0</v>
      </c>
      <c r="K21" s="9">
        <v>1</v>
      </c>
      <c r="L21" s="9">
        <v>0</v>
      </c>
      <c r="M21" s="9">
        <v>0</v>
      </c>
      <c r="N21" s="9">
        <v>0</v>
      </c>
      <c r="O21" s="9">
        <v>0</v>
      </c>
      <c r="P21" s="9">
        <v>0</v>
      </c>
      <c r="Q21" s="9">
        <v>1</v>
      </c>
      <c r="R21" s="9">
        <v>0</v>
      </c>
      <c r="S21" s="9">
        <v>0</v>
      </c>
      <c r="T21" s="9">
        <v>0</v>
      </c>
      <c r="U21" s="9">
        <v>0</v>
      </c>
      <c r="V21" s="9">
        <v>0</v>
      </c>
      <c r="W21" s="9">
        <v>0</v>
      </c>
      <c r="X21" s="9">
        <v>0</v>
      </c>
      <c r="Y21" s="9">
        <v>0</v>
      </c>
      <c r="Z21" s="9">
        <v>0</v>
      </c>
      <c r="AA21" s="9">
        <v>1</v>
      </c>
      <c r="AB21" s="9">
        <v>0</v>
      </c>
      <c r="AC21" s="9">
        <v>1</v>
      </c>
      <c r="AD21" s="9">
        <v>0</v>
      </c>
      <c r="AE21" s="65"/>
      <c r="AF21" s="65"/>
      <c r="AG21" s="65"/>
      <c r="AI21" s="207"/>
      <c r="AJ21" s="207"/>
      <c r="AK21" s="207"/>
      <c r="AL21" s="207"/>
      <c r="AM21" s="207"/>
    </row>
    <row r="22" spans="1:46" ht="15.75" customHeight="1" x14ac:dyDescent="0.2">
      <c r="A22" s="186"/>
      <c r="B22" s="186"/>
      <c r="C22" s="11" t="s">
        <v>58</v>
      </c>
      <c r="D22" s="3" t="s">
        <v>40</v>
      </c>
      <c r="E22" s="9">
        <v>0</v>
      </c>
      <c r="F22" s="9">
        <v>0</v>
      </c>
      <c r="G22" s="9">
        <v>0</v>
      </c>
      <c r="H22" s="9">
        <v>0</v>
      </c>
      <c r="I22" s="9">
        <v>0</v>
      </c>
      <c r="J22" s="9">
        <v>0</v>
      </c>
      <c r="K22" s="9">
        <v>0</v>
      </c>
      <c r="L22" s="9">
        <v>0</v>
      </c>
      <c r="M22" s="9">
        <v>0</v>
      </c>
      <c r="N22" s="9">
        <v>0</v>
      </c>
      <c r="O22" s="9">
        <v>0</v>
      </c>
      <c r="P22" s="9">
        <v>0</v>
      </c>
      <c r="Q22" s="9">
        <v>1</v>
      </c>
      <c r="R22" s="9">
        <v>0</v>
      </c>
      <c r="S22" s="9">
        <v>0</v>
      </c>
      <c r="T22" s="9">
        <v>0</v>
      </c>
      <c r="U22" s="9">
        <v>0</v>
      </c>
      <c r="V22" s="9">
        <v>0</v>
      </c>
      <c r="W22" s="9">
        <v>0</v>
      </c>
      <c r="X22" s="9">
        <v>0</v>
      </c>
      <c r="Y22" s="9">
        <v>0</v>
      </c>
      <c r="Z22" s="9">
        <v>0</v>
      </c>
      <c r="AA22" s="9">
        <v>0</v>
      </c>
      <c r="AB22" s="9">
        <v>0</v>
      </c>
      <c r="AC22" s="9">
        <v>0</v>
      </c>
      <c r="AD22" s="9">
        <v>0</v>
      </c>
      <c r="AE22" s="65"/>
      <c r="AF22" s="65"/>
      <c r="AG22" s="65"/>
      <c r="AI22" s="207"/>
      <c r="AJ22" s="207"/>
      <c r="AK22" s="207"/>
      <c r="AL22" s="207"/>
      <c r="AM22" s="207"/>
    </row>
    <row r="23" spans="1:46" x14ac:dyDescent="0.2">
      <c r="A23" s="186"/>
      <c r="B23" s="186"/>
      <c r="C23" s="11" t="s">
        <v>59</v>
      </c>
      <c r="D23" s="3" t="s">
        <v>41</v>
      </c>
      <c r="E23" s="9">
        <v>0</v>
      </c>
      <c r="F23" s="9">
        <v>0</v>
      </c>
      <c r="G23" s="9">
        <v>0</v>
      </c>
      <c r="H23" s="9">
        <v>0</v>
      </c>
      <c r="I23" s="9">
        <v>0</v>
      </c>
      <c r="J23" s="9">
        <v>1</v>
      </c>
      <c r="K23" s="9">
        <v>1</v>
      </c>
      <c r="L23" s="9">
        <v>0</v>
      </c>
      <c r="M23" s="9">
        <v>0</v>
      </c>
      <c r="N23" s="9">
        <v>0</v>
      </c>
      <c r="O23" s="9">
        <v>0</v>
      </c>
      <c r="P23" s="9">
        <v>0</v>
      </c>
      <c r="Q23" s="9">
        <v>1</v>
      </c>
      <c r="R23" s="9">
        <v>1</v>
      </c>
      <c r="S23" s="9">
        <v>0</v>
      </c>
      <c r="T23" s="9">
        <v>0</v>
      </c>
      <c r="U23" s="9">
        <v>1</v>
      </c>
      <c r="V23" s="9">
        <v>0</v>
      </c>
      <c r="W23" s="9">
        <v>0</v>
      </c>
      <c r="X23" s="9">
        <v>0</v>
      </c>
      <c r="Y23" s="9">
        <v>0</v>
      </c>
      <c r="Z23" s="9">
        <v>0</v>
      </c>
      <c r="AA23" s="9">
        <v>0</v>
      </c>
      <c r="AB23" s="9">
        <v>0</v>
      </c>
      <c r="AC23" s="9">
        <v>1</v>
      </c>
      <c r="AD23" s="9">
        <v>0</v>
      </c>
      <c r="AE23" s="65"/>
      <c r="AF23" s="65"/>
      <c r="AG23" s="65"/>
      <c r="AI23" s="207"/>
      <c r="AJ23" s="207"/>
      <c r="AK23" s="207"/>
      <c r="AL23" s="207"/>
      <c r="AM23" s="207"/>
    </row>
    <row r="24" spans="1:46" x14ac:dyDescent="0.2">
      <c r="A24" s="186"/>
      <c r="B24" s="186"/>
      <c r="C24" s="11" t="s">
        <v>60</v>
      </c>
      <c r="D24" s="3" t="s">
        <v>42</v>
      </c>
      <c r="E24" s="9">
        <v>0</v>
      </c>
      <c r="F24" s="9">
        <v>0</v>
      </c>
      <c r="G24" s="9">
        <v>0</v>
      </c>
      <c r="H24" s="9">
        <v>0</v>
      </c>
      <c r="I24" s="9">
        <v>0</v>
      </c>
      <c r="J24" s="9">
        <v>1</v>
      </c>
      <c r="K24" s="9">
        <v>0</v>
      </c>
      <c r="L24" s="9">
        <v>0</v>
      </c>
      <c r="M24" s="9">
        <v>0</v>
      </c>
      <c r="N24" s="9">
        <v>0</v>
      </c>
      <c r="O24" s="9">
        <v>1</v>
      </c>
      <c r="P24" s="9">
        <v>0</v>
      </c>
      <c r="Q24" s="9">
        <v>1</v>
      </c>
      <c r="R24" s="9">
        <v>1</v>
      </c>
      <c r="S24" s="9">
        <v>0</v>
      </c>
      <c r="T24" s="9">
        <v>0</v>
      </c>
      <c r="U24" s="9">
        <v>1</v>
      </c>
      <c r="V24" s="9">
        <v>0</v>
      </c>
      <c r="W24" s="9">
        <v>0</v>
      </c>
      <c r="X24" s="9">
        <v>0</v>
      </c>
      <c r="Y24" s="9">
        <v>0</v>
      </c>
      <c r="Z24" s="9">
        <v>0</v>
      </c>
      <c r="AA24" s="9">
        <v>0</v>
      </c>
      <c r="AB24" s="9">
        <v>0</v>
      </c>
      <c r="AC24" s="9">
        <v>1</v>
      </c>
      <c r="AD24" s="9">
        <v>0</v>
      </c>
      <c r="AE24" s="65"/>
      <c r="AF24" s="65"/>
      <c r="AG24" s="65"/>
      <c r="AI24" s="207"/>
      <c r="AJ24" s="207"/>
      <c r="AK24" s="207"/>
      <c r="AL24" s="207"/>
      <c r="AM24" s="207"/>
    </row>
    <row r="25" spans="1:46" x14ac:dyDescent="0.2">
      <c r="A25" s="186"/>
      <c r="B25" s="186"/>
      <c r="C25" s="11" t="s">
        <v>61</v>
      </c>
      <c r="D25" s="3" t="s">
        <v>43</v>
      </c>
      <c r="E25" s="9">
        <v>0</v>
      </c>
      <c r="F25" s="9">
        <v>0</v>
      </c>
      <c r="G25" s="9">
        <v>0</v>
      </c>
      <c r="H25" s="9">
        <v>0</v>
      </c>
      <c r="I25" s="9">
        <v>1</v>
      </c>
      <c r="J25" s="9">
        <v>0</v>
      </c>
      <c r="K25" s="9">
        <v>0</v>
      </c>
      <c r="L25" s="9">
        <v>0</v>
      </c>
      <c r="M25" s="9">
        <v>0</v>
      </c>
      <c r="N25" s="9">
        <v>0</v>
      </c>
      <c r="O25" s="9">
        <v>1</v>
      </c>
      <c r="P25" s="9">
        <v>0</v>
      </c>
      <c r="Q25" s="9">
        <v>1</v>
      </c>
      <c r="R25" s="9">
        <v>0</v>
      </c>
      <c r="S25" s="9">
        <v>0</v>
      </c>
      <c r="T25" s="9">
        <v>0</v>
      </c>
      <c r="U25" s="9">
        <v>0</v>
      </c>
      <c r="V25" s="9">
        <v>0</v>
      </c>
      <c r="W25" s="9">
        <v>0</v>
      </c>
      <c r="X25" s="9">
        <v>0</v>
      </c>
      <c r="Y25" s="9">
        <v>0</v>
      </c>
      <c r="Z25" s="9">
        <v>0</v>
      </c>
      <c r="AA25" s="9">
        <v>0</v>
      </c>
      <c r="AB25" s="9">
        <v>0</v>
      </c>
      <c r="AC25" s="9">
        <v>0</v>
      </c>
      <c r="AD25" s="64">
        <v>0</v>
      </c>
      <c r="AE25" s="65"/>
      <c r="AF25" s="65"/>
      <c r="AG25" s="65"/>
      <c r="AI25" s="207"/>
      <c r="AJ25" s="207"/>
      <c r="AK25" s="207"/>
      <c r="AL25" s="207"/>
      <c r="AM25" s="207"/>
    </row>
    <row r="26" spans="1:46" ht="15" x14ac:dyDescent="0.25">
      <c r="A26" s="186"/>
      <c r="B26" s="13"/>
      <c r="C26" s="13"/>
      <c r="D26" s="13"/>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65"/>
      <c r="AF26" s="65"/>
      <c r="AG26" s="65"/>
      <c r="AI26" s="212"/>
      <c r="AJ26" s="213"/>
      <c r="AK26" s="213"/>
      <c r="AL26" s="213"/>
      <c r="AM26" s="214"/>
    </row>
    <row r="27" spans="1:46" ht="15" customHeight="1" x14ac:dyDescent="0.25">
      <c r="A27" s="186"/>
      <c r="B27" s="186" t="s">
        <v>99</v>
      </c>
      <c r="C27" s="4" t="s">
        <v>90</v>
      </c>
      <c r="D27" s="13"/>
      <c r="E27" s="20">
        <v>10</v>
      </c>
      <c r="F27" s="20">
        <v>10</v>
      </c>
      <c r="G27" s="20">
        <v>8</v>
      </c>
      <c r="H27" s="20">
        <v>6</v>
      </c>
      <c r="I27" s="20">
        <v>8</v>
      </c>
      <c r="J27" s="20">
        <v>8</v>
      </c>
      <c r="K27" s="20">
        <v>3</v>
      </c>
      <c r="L27" s="20">
        <v>8</v>
      </c>
      <c r="M27" s="20">
        <v>8</v>
      </c>
      <c r="N27" s="20">
        <v>8</v>
      </c>
      <c r="O27" s="20">
        <v>6</v>
      </c>
      <c r="P27" s="20">
        <v>8</v>
      </c>
      <c r="Q27" s="20">
        <v>8</v>
      </c>
      <c r="R27" s="20">
        <v>8</v>
      </c>
      <c r="S27" s="20">
        <v>6</v>
      </c>
      <c r="T27" s="20">
        <v>6</v>
      </c>
      <c r="U27" s="20">
        <v>8</v>
      </c>
      <c r="V27" s="20">
        <v>8</v>
      </c>
      <c r="W27" s="20">
        <v>6</v>
      </c>
      <c r="X27" s="20">
        <v>3</v>
      </c>
      <c r="Y27" s="20">
        <v>6</v>
      </c>
      <c r="Z27" s="20">
        <v>8</v>
      </c>
      <c r="AA27" s="20">
        <v>3</v>
      </c>
      <c r="AB27" s="20">
        <v>6</v>
      </c>
      <c r="AC27" s="20">
        <v>8</v>
      </c>
      <c r="AD27" s="20">
        <v>6</v>
      </c>
      <c r="AE27" s="65"/>
      <c r="AF27" s="65"/>
      <c r="AG27" s="65"/>
      <c r="AI27" s="207" t="s">
        <v>261</v>
      </c>
      <c r="AJ27" s="207"/>
      <c r="AK27" s="207"/>
      <c r="AL27" s="207"/>
      <c r="AM27" s="207"/>
      <c r="AO27" s="52" t="s">
        <v>203</v>
      </c>
    </row>
    <row r="28" spans="1:46" ht="15" x14ac:dyDescent="0.25">
      <c r="A28" s="186"/>
      <c r="B28" s="186"/>
      <c r="C28" s="4" t="s">
        <v>91</v>
      </c>
      <c r="D28" s="13"/>
      <c r="E28" s="20">
        <v>10</v>
      </c>
      <c r="F28" s="20">
        <v>10</v>
      </c>
      <c r="G28" s="20">
        <v>8</v>
      </c>
      <c r="H28" s="20">
        <v>6</v>
      </c>
      <c r="I28" s="20">
        <v>8</v>
      </c>
      <c r="J28" s="20">
        <v>8</v>
      </c>
      <c r="K28" s="20">
        <v>3</v>
      </c>
      <c r="L28" s="20">
        <v>8</v>
      </c>
      <c r="M28" s="20">
        <v>8</v>
      </c>
      <c r="N28" s="20">
        <v>8</v>
      </c>
      <c r="O28" s="20">
        <v>6</v>
      </c>
      <c r="P28" s="20">
        <v>8</v>
      </c>
      <c r="Q28" s="20">
        <v>8</v>
      </c>
      <c r="R28" s="20">
        <v>8</v>
      </c>
      <c r="S28" s="20">
        <v>6</v>
      </c>
      <c r="T28" s="20">
        <v>6</v>
      </c>
      <c r="U28" s="20">
        <v>8</v>
      </c>
      <c r="V28" s="20">
        <v>8</v>
      </c>
      <c r="W28" s="20">
        <v>6</v>
      </c>
      <c r="X28" s="20">
        <v>3</v>
      </c>
      <c r="Y28" s="20">
        <v>6</v>
      </c>
      <c r="Z28" s="20">
        <v>8</v>
      </c>
      <c r="AA28" s="20">
        <v>3</v>
      </c>
      <c r="AB28" s="20">
        <v>6</v>
      </c>
      <c r="AC28" s="20">
        <v>8</v>
      </c>
      <c r="AD28" s="20">
        <v>6</v>
      </c>
      <c r="AE28" s="65"/>
      <c r="AF28" s="65"/>
      <c r="AG28" s="65"/>
      <c r="AI28" s="207"/>
      <c r="AJ28" s="207"/>
      <c r="AK28" s="207"/>
      <c r="AL28" s="207"/>
      <c r="AM28" s="207"/>
      <c r="AO28" s="191" t="s">
        <v>168</v>
      </c>
      <c r="AP28" s="191"/>
      <c r="AQ28" s="191" t="s">
        <v>169</v>
      </c>
      <c r="AR28" s="191"/>
      <c r="AS28" s="191" t="s">
        <v>170</v>
      </c>
      <c r="AT28" s="191"/>
    </row>
    <row r="29" spans="1:46" ht="15" x14ac:dyDescent="0.25">
      <c r="A29" s="186"/>
      <c r="B29" s="186"/>
      <c r="C29" s="4" t="s">
        <v>92</v>
      </c>
      <c r="D29" s="13"/>
      <c r="E29" s="20">
        <v>10</v>
      </c>
      <c r="F29" s="20">
        <v>10</v>
      </c>
      <c r="G29" s="20">
        <v>8</v>
      </c>
      <c r="H29" s="20">
        <v>6</v>
      </c>
      <c r="I29" s="20">
        <v>8</v>
      </c>
      <c r="J29" s="20">
        <v>8</v>
      </c>
      <c r="K29" s="20">
        <v>3</v>
      </c>
      <c r="L29" s="20">
        <v>8</v>
      </c>
      <c r="M29" s="20">
        <v>8</v>
      </c>
      <c r="N29" s="20">
        <v>8</v>
      </c>
      <c r="O29" s="20">
        <v>6</v>
      </c>
      <c r="P29" s="20">
        <v>8</v>
      </c>
      <c r="Q29" s="20">
        <v>8</v>
      </c>
      <c r="R29" s="20">
        <v>8</v>
      </c>
      <c r="S29" s="20">
        <v>6</v>
      </c>
      <c r="T29" s="20">
        <v>6</v>
      </c>
      <c r="U29" s="20">
        <v>8</v>
      </c>
      <c r="V29" s="20">
        <v>8</v>
      </c>
      <c r="W29" s="20">
        <v>6</v>
      </c>
      <c r="X29" s="20">
        <v>3</v>
      </c>
      <c r="Y29" s="20">
        <v>6</v>
      </c>
      <c r="Z29" s="20">
        <v>8</v>
      </c>
      <c r="AA29" s="20">
        <v>3</v>
      </c>
      <c r="AB29" s="20">
        <v>6</v>
      </c>
      <c r="AC29" s="20">
        <v>8</v>
      </c>
      <c r="AD29" s="20">
        <v>6</v>
      </c>
      <c r="AE29" s="65"/>
      <c r="AF29" s="65"/>
      <c r="AG29" s="65"/>
      <c r="AI29" s="207"/>
      <c r="AJ29" s="207"/>
      <c r="AK29" s="207"/>
      <c r="AL29" s="207"/>
      <c r="AM29" s="207"/>
      <c r="AO29" s="50" t="s">
        <v>172</v>
      </c>
      <c r="AP29" s="50">
        <v>1</v>
      </c>
      <c r="AQ29" s="50" t="s">
        <v>369</v>
      </c>
      <c r="AR29" s="50">
        <v>1</v>
      </c>
      <c r="AS29" s="50" t="s">
        <v>367</v>
      </c>
      <c r="AT29" s="50">
        <v>1</v>
      </c>
    </row>
    <row r="30" spans="1:46" ht="15" x14ac:dyDescent="0.25">
      <c r="A30" s="186"/>
      <c r="B30" s="186"/>
      <c r="C30" s="4" t="s">
        <v>93</v>
      </c>
      <c r="D30" s="13"/>
      <c r="E30" s="20">
        <v>8</v>
      </c>
      <c r="F30" s="20">
        <v>6</v>
      </c>
      <c r="G30" s="20">
        <v>8</v>
      </c>
      <c r="H30" s="20">
        <v>1</v>
      </c>
      <c r="I30" s="20">
        <v>8</v>
      </c>
      <c r="J30" s="20">
        <v>1</v>
      </c>
      <c r="K30" s="20">
        <v>10</v>
      </c>
      <c r="L30" s="20">
        <v>1</v>
      </c>
      <c r="M30" s="20">
        <v>8</v>
      </c>
      <c r="N30" s="20">
        <v>3</v>
      </c>
      <c r="O30" s="20">
        <v>3</v>
      </c>
      <c r="P30" s="20">
        <v>3</v>
      </c>
      <c r="Q30" s="20">
        <v>10</v>
      </c>
      <c r="R30" s="20">
        <v>8</v>
      </c>
      <c r="S30" s="20">
        <v>3</v>
      </c>
      <c r="T30" s="20">
        <v>8</v>
      </c>
      <c r="U30" s="20">
        <v>3</v>
      </c>
      <c r="V30" s="20">
        <v>10</v>
      </c>
      <c r="W30" s="20">
        <v>8</v>
      </c>
      <c r="X30" s="20">
        <v>3</v>
      </c>
      <c r="Y30" s="20">
        <v>3</v>
      </c>
      <c r="Z30" s="20">
        <v>3</v>
      </c>
      <c r="AA30" s="20">
        <v>6</v>
      </c>
      <c r="AB30" s="20">
        <v>10</v>
      </c>
      <c r="AC30" s="20">
        <v>3</v>
      </c>
      <c r="AD30" s="20">
        <v>3</v>
      </c>
      <c r="AE30" s="65"/>
      <c r="AF30" s="65"/>
      <c r="AG30" s="65"/>
      <c r="AI30" s="207"/>
      <c r="AJ30" s="207"/>
      <c r="AK30" s="207"/>
      <c r="AL30" s="207"/>
      <c r="AM30" s="207"/>
      <c r="AO30" s="50" t="s">
        <v>175</v>
      </c>
      <c r="AP30" s="50">
        <v>3</v>
      </c>
      <c r="AQ30" s="50" t="s">
        <v>173</v>
      </c>
      <c r="AR30" s="50">
        <v>3</v>
      </c>
      <c r="AS30" s="50" t="s">
        <v>171</v>
      </c>
      <c r="AT30" s="50">
        <v>3</v>
      </c>
    </row>
    <row r="31" spans="1:46" ht="15" x14ac:dyDescent="0.25">
      <c r="A31" s="186"/>
      <c r="B31" s="186"/>
      <c r="C31" s="4" t="s">
        <v>94</v>
      </c>
      <c r="D31" s="13"/>
      <c r="E31" s="20">
        <v>6</v>
      </c>
      <c r="F31" s="20">
        <v>6</v>
      </c>
      <c r="G31" s="20">
        <v>10</v>
      </c>
      <c r="H31" s="20">
        <v>8</v>
      </c>
      <c r="I31" s="20">
        <v>10</v>
      </c>
      <c r="J31" s="20">
        <v>10</v>
      </c>
      <c r="K31" s="20">
        <v>10</v>
      </c>
      <c r="L31" s="20">
        <v>8</v>
      </c>
      <c r="M31" s="20">
        <v>8</v>
      </c>
      <c r="N31" s="20">
        <v>3</v>
      </c>
      <c r="O31" s="20">
        <v>8</v>
      </c>
      <c r="P31" s="20">
        <v>8</v>
      </c>
      <c r="Q31" s="20">
        <v>10</v>
      </c>
      <c r="R31" s="20">
        <v>8</v>
      </c>
      <c r="S31" s="20">
        <v>8</v>
      </c>
      <c r="T31" s="20">
        <v>10</v>
      </c>
      <c r="U31" s="20">
        <v>10</v>
      </c>
      <c r="V31" s="20">
        <v>3</v>
      </c>
      <c r="W31" s="20">
        <v>3</v>
      </c>
      <c r="X31" s="20">
        <v>8</v>
      </c>
      <c r="Y31" s="20">
        <v>3</v>
      </c>
      <c r="Z31" s="20">
        <v>10</v>
      </c>
      <c r="AA31" s="20">
        <v>8</v>
      </c>
      <c r="AB31" s="20">
        <v>8</v>
      </c>
      <c r="AC31" s="20">
        <v>3</v>
      </c>
      <c r="AD31" s="20">
        <v>3</v>
      </c>
      <c r="AE31" s="65"/>
      <c r="AF31" s="65"/>
      <c r="AG31" s="65"/>
      <c r="AI31" s="207"/>
      <c r="AJ31" s="207"/>
      <c r="AK31" s="207"/>
      <c r="AL31" s="207"/>
      <c r="AM31" s="207"/>
      <c r="AO31" s="50" t="s">
        <v>366</v>
      </c>
      <c r="AP31" s="50">
        <v>6</v>
      </c>
      <c r="AQ31" s="50" t="s">
        <v>174</v>
      </c>
      <c r="AR31" s="50">
        <v>6</v>
      </c>
      <c r="AS31" s="50" t="s">
        <v>366</v>
      </c>
      <c r="AT31" s="50">
        <v>6</v>
      </c>
    </row>
    <row r="32" spans="1:46" ht="15" x14ac:dyDescent="0.25">
      <c r="A32" s="186"/>
      <c r="B32" s="186"/>
      <c r="C32" s="4" t="s">
        <v>95</v>
      </c>
      <c r="D32" s="13"/>
      <c r="E32" s="20">
        <v>8</v>
      </c>
      <c r="F32" s="20">
        <v>3</v>
      </c>
      <c r="G32" s="20">
        <v>8</v>
      </c>
      <c r="H32" s="20">
        <v>8</v>
      </c>
      <c r="I32" s="20">
        <v>10</v>
      </c>
      <c r="J32" s="20">
        <v>10</v>
      </c>
      <c r="K32" s="20">
        <v>10</v>
      </c>
      <c r="L32" s="20">
        <v>10</v>
      </c>
      <c r="M32" s="20">
        <v>8</v>
      </c>
      <c r="N32" s="20">
        <v>8</v>
      </c>
      <c r="O32" s="20">
        <v>8</v>
      </c>
      <c r="P32" s="20">
        <v>8</v>
      </c>
      <c r="Q32" s="20">
        <v>10</v>
      </c>
      <c r="R32" s="20">
        <v>10</v>
      </c>
      <c r="S32" s="20">
        <v>10</v>
      </c>
      <c r="T32" s="20">
        <v>10</v>
      </c>
      <c r="U32" s="20">
        <v>8</v>
      </c>
      <c r="V32" s="20">
        <v>8</v>
      </c>
      <c r="W32" s="20">
        <v>3</v>
      </c>
      <c r="X32" s="20">
        <v>8</v>
      </c>
      <c r="Y32" s="20">
        <v>10</v>
      </c>
      <c r="Z32" s="20">
        <v>8</v>
      </c>
      <c r="AA32" s="20">
        <v>8</v>
      </c>
      <c r="AB32" s="20">
        <v>8</v>
      </c>
      <c r="AC32" s="20">
        <v>8</v>
      </c>
      <c r="AD32" s="20">
        <v>8</v>
      </c>
      <c r="AE32" s="65"/>
      <c r="AF32" s="65"/>
      <c r="AG32" s="65"/>
      <c r="AI32" s="207"/>
      <c r="AJ32" s="207"/>
      <c r="AK32" s="207"/>
      <c r="AL32" s="207"/>
      <c r="AM32" s="207"/>
      <c r="AO32" s="50" t="s">
        <v>171</v>
      </c>
      <c r="AP32" s="50">
        <v>8</v>
      </c>
      <c r="AQ32" s="50" t="s">
        <v>176</v>
      </c>
      <c r="AR32" s="50">
        <v>8</v>
      </c>
      <c r="AS32" s="50" t="s">
        <v>370</v>
      </c>
      <c r="AT32" s="50">
        <v>8</v>
      </c>
    </row>
    <row r="33" spans="1:46" ht="15" x14ac:dyDescent="0.25">
      <c r="A33" s="186"/>
      <c r="B33" s="186"/>
      <c r="C33" s="4" t="s">
        <v>96</v>
      </c>
      <c r="D33" s="13"/>
      <c r="E33" s="20">
        <v>3</v>
      </c>
      <c r="F33" s="20">
        <v>8</v>
      </c>
      <c r="G33" s="20">
        <v>6</v>
      </c>
      <c r="H33" s="20">
        <v>10</v>
      </c>
      <c r="I33" s="20">
        <v>6</v>
      </c>
      <c r="J33" s="20">
        <v>6</v>
      </c>
      <c r="K33" s="20">
        <v>10</v>
      </c>
      <c r="L33" s="20">
        <v>6</v>
      </c>
      <c r="M33" s="20">
        <v>6</v>
      </c>
      <c r="N33" s="20">
        <v>6</v>
      </c>
      <c r="O33" s="20">
        <v>8</v>
      </c>
      <c r="P33" s="20">
        <v>10</v>
      </c>
      <c r="Q33" s="20">
        <v>6</v>
      </c>
      <c r="R33" s="20">
        <v>3</v>
      </c>
      <c r="S33" s="20">
        <v>10</v>
      </c>
      <c r="T33" s="20">
        <v>10</v>
      </c>
      <c r="U33" s="20">
        <v>6</v>
      </c>
      <c r="V33" s="20">
        <v>8</v>
      </c>
      <c r="W33" s="20">
        <v>6</v>
      </c>
      <c r="X33" s="20">
        <v>6</v>
      </c>
      <c r="Y33" s="20">
        <v>8</v>
      </c>
      <c r="Z33" s="20">
        <v>6</v>
      </c>
      <c r="AA33" s="20">
        <v>8</v>
      </c>
      <c r="AB33" s="20">
        <v>6</v>
      </c>
      <c r="AC33" s="20">
        <v>8</v>
      </c>
      <c r="AD33" s="20">
        <v>8</v>
      </c>
      <c r="AE33" s="65"/>
      <c r="AF33" s="65"/>
      <c r="AG33" s="65"/>
      <c r="AI33" s="207"/>
      <c r="AJ33" s="207"/>
      <c r="AK33" s="207"/>
      <c r="AL33" s="207"/>
      <c r="AM33" s="207"/>
      <c r="AO33" s="50" t="s">
        <v>367</v>
      </c>
      <c r="AP33" s="50">
        <v>10</v>
      </c>
      <c r="AQ33" s="50" t="s">
        <v>368</v>
      </c>
      <c r="AR33" s="50">
        <v>10</v>
      </c>
      <c r="AS33" s="50" t="s">
        <v>172</v>
      </c>
      <c r="AT33" s="50">
        <v>10</v>
      </c>
    </row>
    <row r="34" spans="1:46" ht="15" x14ac:dyDescent="0.25">
      <c r="A34" s="186"/>
      <c r="B34" s="186"/>
      <c r="C34" s="4" t="s">
        <v>97</v>
      </c>
      <c r="D34" s="13"/>
      <c r="E34" s="20">
        <v>8</v>
      </c>
      <c r="F34" s="20">
        <v>3</v>
      </c>
      <c r="G34" s="20">
        <v>3</v>
      </c>
      <c r="H34" s="20">
        <v>10</v>
      </c>
      <c r="I34" s="20">
        <v>3</v>
      </c>
      <c r="J34" s="20">
        <v>10</v>
      </c>
      <c r="K34" s="20">
        <v>10</v>
      </c>
      <c r="L34" s="20">
        <v>10</v>
      </c>
      <c r="M34" s="20">
        <v>3</v>
      </c>
      <c r="N34" s="20">
        <v>6</v>
      </c>
      <c r="O34" s="20">
        <v>10</v>
      </c>
      <c r="P34" s="20">
        <v>10</v>
      </c>
      <c r="Q34" s="20">
        <v>6</v>
      </c>
      <c r="R34" s="20">
        <v>6</v>
      </c>
      <c r="S34" s="20">
        <v>10</v>
      </c>
      <c r="T34" s="20">
        <v>10</v>
      </c>
      <c r="U34" s="20">
        <v>10</v>
      </c>
      <c r="V34" s="20">
        <v>8</v>
      </c>
      <c r="W34" s="20">
        <v>6</v>
      </c>
      <c r="X34" s="20">
        <v>8</v>
      </c>
      <c r="Y34" s="20">
        <v>8</v>
      </c>
      <c r="Z34" s="20">
        <v>10</v>
      </c>
      <c r="AA34" s="20">
        <v>8</v>
      </c>
      <c r="AB34" s="20">
        <v>6</v>
      </c>
      <c r="AC34" s="20">
        <v>8</v>
      </c>
      <c r="AD34" s="20">
        <v>8</v>
      </c>
      <c r="AE34" s="65"/>
      <c r="AF34" s="65"/>
      <c r="AG34" s="65"/>
      <c r="AI34" s="207"/>
      <c r="AJ34" s="207"/>
      <c r="AK34" s="207"/>
      <c r="AL34" s="207"/>
      <c r="AM34" s="207"/>
    </row>
    <row r="35" spans="1:46" ht="15" x14ac:dyDescent="0.25">
      <c r="A35" s="186"/>
      <c r="B35" s="186"/>
      <c r="C35" s="4" t="s">
        <v>98</v>
      </c>
      <c r="D35" s="13"/>
      <c r="E35" s="20">
        <v>6</v>
      </c>
      <c r="F35" s="20">
        <v>3</v>
      </c>
      <c r="G35" s="20">
        <v>3</v>
      </c>
      <c r="H35" s="20">
        <v>10</v>
      </c>
      <c r="I35" s="20">
        <v>3</v>
      </c>
      <c r="J35" s="20">
        <v>10</v>
      </c>
      <c r="K35" s="20">
        <v>10</v>
      </c>
      <c r="L35" s="20">
        <v>10</v>
      </c>
      <c r="M35" s="20">
        <v>3</v>
      </c>
      <c r="N35" s="20">
        <v>8</v>
      </c>
      <c r="O35" s="20">
        <v>10</v>
      </c>
      <c r="P35" s="20">
        <v>10</v>
      </c>
      <c r="Q35" s="20">
        <v>6</v>
      </c>
      <c r="R35" s="20">
        <v>6</v>
      </c>
      <c r="S35" s="20">
        <v>10</v>
      </c>
      <c r="T35" s="20">
        <v>10</v>
      </c>
      <c r="U35" s="20">
        <v>10</v>
      </c>
      <c r="V35" s="20">
        <v>8</v>
      </c>
      <c r="W35" s="20">
        <v>6</v>
      </c>
      <c r="X35" s="20">
        <v>6</v>
      </c>
      <c r="Y35" s="20">
        <v>8</v>
      </c>
      <c r="Z35" s="20">
        <v>8</v>
      </c>
      <c r="AA35" s="20">
        <v>8</v>
      </c>
      <c r="AB35" s="20">
        <v>6</v>
      </c>
      <c r="AC35" s="20">
        <v>8</v>
      </c>
      <c r="AD35" s="20">
        <v>10</v>
      </c>
      <c r="AE35" s="65"/>
      <c r="AF35" s="65"/>
      <c r="AG35" s="65"/>
      <c r="AI35" s="207"/>
      <c r="AJ35" s="207"/>
      <c r="AK35" s="207"/>
      <c r="AL35" s="207"/>
      <c r="AM35" s="207"/>
    </row>
    <row r="36" spans="1:46" ht="15" x14ac:dyDescent="0.25">
      <c r="A36" s="6"/>
      <c r="B36" s="6"/>
      <c r="C36" s="6"/>
      <c r="D36" s="6"/>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65"/>
      <c r="AF36" s="65"/>
      <c r="AG36" s="65"/>
      <c r="AI36" s="10"/>
      <c r="AJ36" s="10"/>
      <c r="AK36" s="10"/>
      <c r="AL36" s="10"/>
      <c r="AM36" s="10"/>
    </row>
    <row r="37" spans="1:46" ht="15.75" customHeight="1" x14ac:dyDescent="0.2">
      <c r="A37" s="186" t="s">
        <v>202</v>
      </c>
      <c r="B37" s="186" t="s">
        <v>166</v>
      </c>
      <c r="C37" s="7" t="s">
        <v>131</v>
      </c>
      <c r="D37" s="8" t="s">
        <v>100</v>
      </c>
      <c r="E37" s="20">
        <v>7</v>
      </c>
      <c r="F37" s="20">
        <v>0</v>
      </c>
      <c r="G37" s="20">
        <v>4</v>
      </c>
      <c r="H37" s="20">
        <v>-4</v>
      </c>
      <c r="I37" s="20">
        <v>-5</v>
      </c>
      <c r="J37" s="20">
        <v>0</v>
      </c>
      <c r="K37" s="20">
        <v>4</v>
      </c>
      <c r="L37" s="20">
        <v>0</v>
      </c>
      <c r="M37" s="20">
        <v>-8</v>
      </c>
      <c r="N37" s="20">
        <v>0</v>
      </c>
      <c r="O37" s="20">
        <v>-5</v>
      </c>
      <c r="P37" s="20">
        <v>0</v>
      </c>
      <c r="Q37" s="20">
        <v>0</v>
      </c>
      <c r="R37" s="20">
        <v>0</v>
      </c>
      <c r="S37" s="20">
        <v>0</v>
      </c>
      <c r="T37" s="20">
        <v>0</v>
      </c>
      <c r="U37" s="20">
        <v>0</v>
      </c>
      <c r="V37" s="20">
        <v>0</v>
      </c>
      <c r="W37" s="20">
        <v>0</v>
      </c>
      <c r="X37" s="20">
        <v>0</v>
      </c>
      <c r="Y37" s="20">
        <v>4</v>
      </c>
      <c r="Z37" s="20">
        <v>0</v>
      </c>
      <c r="AA37" s="20">
        <v>0</v>
      </c>
      <c r="AB37" s="20">
        <v>-5</v>
      </c>
      <c r="AC37" s="20">
        <v>0</v>
      </c>
      <c r="AD37" s="20">
        <v>0</v>
      </c>
      <c r="AE37" s="65"/>
      <c r="AF37" s="65"/>
      <c r="AG37" s="65"/>
      <c r="AI37" s="207" t="s">
        <v>262</v>
      </c>
      <c r="AJ37" s="208"/>
      <c r="AK37" s="208"/>
      <c r="AL37" s="208"/>
      <c r="AM37" s="208"/>
      <c r="AO37" s="52" t="s">
        <v>204</v>
      </c>
    </row>
    <row r="38" spans="1:46" ht="15.75" customHeight="1" x14ac:dyDescent="0.2">
      <c r="A38" s="186"/>
      <c r="B38" s="186"/>
      <c r="C38" s="7" t="s">
        <v>132</v>
      </c>
      <c r="D38" s="8" t="s">
        <v>101</v>
      </c>
      <c r="E38" s="20">
        <v>8</v>
      </c>
      <c r="F38" s="20">
        <v>0</v>
      </c>
      <c r="G38" s="20">
        <v>5</v>
      </c>
      <c r="H38" s="20">
        <v>-6</v>
      </c>
      <c r="I38" s="20">
        <v>2</v>
      </c>
      <c r="J38" s="20">
        <v>0</v>
      </c>
      <c r="K38" s="20">
        <v>-2</v>
      </c>
      <c r="L38" s="20">
        <v>0</v>
      </c>
      <c r="M38" s="20">
        <v>4</v>
      </c>
      <c r="N38" s="20">
        <v>0</v>
      </c>
      <c r="O38" s="20">
        <v>0</v>
      </c>
      <c r="P38" s="20">
        <v>0</v>
      </c>
      <c r="Q38" s="20">
        <v>4</v>
      </c>
      <c r="R38" s="20">
        <v>0</v>
      </c>
      <c r="S38" s="20">
        <v>0</v>
      </c>
      <c r="T38" s="20">
        <v>0</v>
      </c>
      <c r="U38" s="20">
        <v>5</v>
      </c>
      <c r="V38" s="20">
        <v>4</v>
      </c>
      <c r="W38" s="20">
        <v>0</v>
      </c>
      <c r="X38" s="20">
        <v>0</v>
      </c>
      <c r="Y38" s="20">
        <v>-4</v>
      </c>
      <c r="Z38" s="20">
        <v>5</v>
      </c>
      <c r="AA38" s="20">
        <v>0</v>
      </c>
      <c r="AB38" s="20">
        <v>5</v>
      </c>
      <c r="AC38" s="20">
        <v>0</v>
      </c>
      <c r="AD38" s="20">
        <v>0</v>
      </c>
      <c r="AE38" s="65"/>
      <c r="AF38" s="65"/>
      <c r="AG38" s="65"/>
      <c r="AI38" s="208"/>
      <c r="AJ38" s="208"/>
      <c r="AK38" s="208"/>
      <c r="AL38" s="208"/>
      <c r="AM38" s="208"/>
      <c r="AO38" s="47" t="s">
        <v>177</v>
      </c>
      <c r="AP38" s="48" t="s">
        <v>178</v>
      </c>
      <c r="AQ38" s="47" t="s">
        <v>179</v>
      </c>
    </row>
    <row r="39" spans="1:46" ht="15.75" customHeight="1" x14ac:dyDescent="0.2">
      <c r="A39" s="186"/>
      <c r="B39" s="186"/>
      <c r="C39" s="7" t="s">
        <v>133</v>
      </c>
      <c r="D39" s="8" t="s">
        <v>102</v>
      </c>
      <c r="E39" s="20">
        <v>8</v>
      </c>
      <c r="F39" s="20">
        <v>0</v>
      </c>
      <c r="G39" s="20">
        <v>7</v>
      </c>
      <c r="H39" s="20">
        <v>-2</v>
      </c>
      <c r="I39" s="20">
        <v>8</v>
      </c>
      <c r="J39" s="20">
        <v>0</v>
      </c>
      <c r="K39" s="20">
        <v>-5</v>
      </c>
      <c r="L39" s="20">
        <v>0</v>
      </c>
      <c r="M39" s="20">
        <v>6</v>
      </c>
      <c r="N39" s="20">
        <v>0</v>
      </c>
      <c r="O39" s="20">
        <v>5</v>
      </c>
      <c r="P39" s="20">
        <v>0</v>
      </c>
      <c r="Q39" s="20">
        <v>4</v>
      </c>
      <c r="R39" s="20">
        <v>0</v>
      </c>
      <c r="S39" s="20">
        <v>0</v>
      </c>
      <c r="T39" s="20">
        <v>0</v>
      </c>
      <c r="U39" s="20">
        <v>5</v>
      </c>
      <c r="V39" s="20">
        <v>4</v>
      </c>
      <c r="W39" s="20">
        <v>0</v>
      </c>
      <c r="X39" s="20">
        <v>0</v>
      </c>
      <c r="Y39" s="20">
        <v>-4</v>
      </c>
      <c r="Z39" s="20">
        <v>6</v>
      </c>
      <c r="AA39" s="20">
        <v>0</v>
      </c>
      <c r="AB39" s="20">
        <v>5</v>
      </c>
      <c r="AC39" s="20">
        <v>0</v>
      </c>
      <c r="AD39" s="20">
        <v>0</v>
      </c>
      <c r="AE39" s="65"/>
      <c r="AF39" s="65"/>
      <c r="AG39" s="65"/>
      <c r="AI39" s="208"/>
      <c r="AJ39" s="208"/>
      <c r="AK39" s="208"/>
      <c r="AL39" s="208"/>
      <c r="AM39" s="208"/>
      <c r="AO39" s="191" t="s">
        <v>180</v>
      </c>
      <c r="AP39" s="49" t="s">
        <v>181</v>
      </c>
      <c r="AQ39" s="50">
        <v>10</v>
      </c>
    </row>
    <row r="40" spans="1:46" ht="15.75" customHeight="1" x14ac:dyDescent="0.2">
      <c r="A40" s="186"/>
      <c r="B40" s="186"/>
      <c r="C40" s="7" t="s">
        <v>134</v>
      </c>
      <c r="D40" s="8" t="s">
        <v>103</v>
      </c>
      <c r="E40" s="20">
        <v>8</v>
      </c>
      <c r="F40" s="20">
        <v>0</v>
      </c>
      <c r="G40" s="20">
        <v>9</v>
      </c>
      <c r="H40" s="20">
        <v>4</v>
      </c>
      <c r="I40" s="20">
        <v>7</v>
      </c>
      <c r="J40" s="20">
        <v>0</v>
      </c>
      <c r="K40" s="20">
        <v>8</v>
      </c>
      <c r="L40" s="20">
        <v>0</v>
      </c>
      <c r="M40" s="20">
        <v>8</v>
      </c>
      <c r="N40" s="20">
        <v>0</v>
      </c>
      <c r="O40" s="20">
        <v>5</v>
      </c>
      <c r="P40" s="20">
        <v>0</v>
      </c>
      <c r="Q40" s="20">
        <v>4</v>
      </c>
      <c r="R40" s="20">
        <v>0</v>
      </c>
      <c r="S40" s="20">
        <v>0</v>
      </c>
      <c r="T40" s="20">
        <v>0</v>
      </c>
      <c r="U40" s="20">
        <v>5</v>
      </c>
      <c r="V40" s="20">
        <v>4</v>
      </c>
      <c r="W40" s="20">
        <v>0</v>
      </c>
      <c r="X40" s="20">
        <v>0</v>
      </c>
      <c r="Y40" s="20">
        <v>-1</v>
      </c>
      <c r="Z40" s="20">
        <v>5</v>
      </c>
      <c r="AA40" s="20">
        <v>0</v>
      </c>
      <c r="AB40" s="20">
        <v>5</v>
      </c>
      <c r="AC40" s="20">
        <v>0</v>
      </c>
      <c r="AD40" s="20">
        <v>0</v>
      </c>
      <c r="AE40" s="65"/>
      <c r="AF40" s="65"/>
      <c r="AG40" s="65"/>
      <c r="AI40" s="208"/>
      <c r="AJ40" s="208"/>
      <c r="AK40" s="208"/>
      <c r="AL40" s="208"/>
      <c r="AM40" s="208"/>
      <c r="AO40" s="191"/>
      <c r="AP40" s="49" t="s">
        <v>182</v>
      </c>
      <c r="AQ40" s="50">
        <v>9</v>
      </c>
    </row>
    <row r="41" spans="1:46" ht="15.75" customHeight="1" x14ac:dyDescent="0.2">
      <c r="A41" s="186"/>
      <c r="B41" s="186"/>
      <c r="C41" s="7" t="s">
        <v>135</v>
      </c>
      <c r="D41" s="8" t="s">
        <v>104</v>
      </c>
      <c r="E41" s="20">
        <v>4</v>
      </c>
      <c r="F41" s="20">
        <v>0</v>
      </c>
      <c r="G41" s="20">
        <v>-5</v>
      </c>
      <c r="H41" s="20">
        <v>6</v>
      </c>
      <c r="I41" s="20">
        <v>-2</v>
      </c>
      <c r="J41" s="20">
        <v>0</v>
      </c>
      <c r="K41" s="20">
        <v>8</v>
      </c>
      <c r="L41" s="20">
        <v>0</v>
      </c>
      <c r="M41" s="20">
        <v>-2</v>
      </c>
      <c r="N41" s="20">
        <v>0</v>
      </c>
      <c r="O41" s="20">
        <v>-2</v>
      </c>
      <c r="P41" s="20">
        <v>0</v>
      </c>
      <c r="Q41" s="20">
        <v>0</v>
      </c>
      <c r="R41" s="20">
        <v>0</v>
      </c>
      <c r="S41" s="20">
        <v>0</v>
      </c>
      <c r="T41" s="20">
        <v>0</v>
      </c>
      <c r="U41" s="20">
        <v>0</v>
      </c>
      <c r="V41" s="20">
        <v>-2</v>
      </c>
      <c r="W41" s="20">
        <v>0</v>
      </c>
      <c r="X41" s="20">
        <v>0</v>
      </c>
      <c r="Y41" s="20">
        <v>0</v>
      </c>
      <c r="Z41" s="20">
        <v>0</v>
      </c>
      <c r="AA41" s="20">
        <v>0</v>
      </c>
      <c r="AB41" s="20">
        <v>0</v>
      </c>
      <c r="AC41" s="20">
        <v>0</v>
      </c>
      <c r="AD41" s="20">
        <v>0</v>
      </c>
      <c r="AE41" s="65"/>
      <c r="AF41" s="65"/>
      <c r="AG41" s="65"/>
      <c r="AI41" s="208"/>
      <c r="AJ41" s="208"/>
      <c r="AK41" s="208"/>
      <c r="AL41" s="208"/>
      <c r="AM41" s="208"/>
      <c r="AO41" s="191"/>
      <c r="AP41" s="49" t="s">
        <v>183</v>
      </c>
      <c r="AQ41" s="50">
        <v>8</v>
      </c>
    </row>
    <row r="42" spans="1:46" ht="15.75" customHeight="1" x14ac:dyDescent="0.2">
      <c r="A42" s="186"/>
      <c r="B42" s="186" t="s">
        <v>165</v>
      </c>
      <c r="C42" s="7" t="s">
        <v>136</v>
      </c>
      <c r="D42" s="8" t="s">
        <v>105</v>
      </c>
      <c r="E42" s="20">
        <v>0</v>
      </c>
      <c r="F42" s="20">
        <v>0</v>
      </c>
      <c r="G42" s="20">
        <v>0</v>
      </c>
      <c r="H42" s="20">
        <v>2</v>
      </c>
      <c r="I42" s="20">
        <v>5</v>
      </c>
      <c r="J42" s="20">
        <v>0</v>
      </c>
      <c r="K42" s="20">
        <v>0</v>
      </c>
      <c r="L42" s="20">
        <v>0</v>
      </c>
      <c r="M42" s="20">
        <v>0</v>
      </c>
      <c r="N42" s="20">
        <v>0</v>
      </c>
      <c r="O42" s="20">
        <v>0</v>
      </c>
      <c r="P42" s="20">
        <v>0</v>
      </c>
      <c r="Q42" s="20">
        <v>0</v>
      </c>
      <c r="R42" s="20">
        <v>0</v>
      </c>
      <c r="S42" s="20">
        <v>0</v>
      </c>
      <c r="T42" s="20">
        <v>0</v>
      </c>
      <c r="U42" s="20">
        <v>0</v>
      </c>
      <c r="V42" s="20">
        <v>0</v>
      </c>
      <c r="W42" s="20">
        <v>0</v>
      </c>
      <c r="X42" s="20">
        <v>0</v>
      </c>
      <c r="Y42" s="20">
        <v>-2</v>
      </c>
      <c r="Z42" s="20">
        <v>0</v>
      </c>
      <c r="AA42" s="20">
        <v>0</v>
      </c>
      <c r="AB42" s="20">
        <v>0</v>
      </c>
      <c r="AC42" s="20">
        <v>0</v>
      </c>
      <c r="AD42" s="20">
        <v>0</v>
      </c>
      <c r="AE42" s="65"/>
      <c r="AF42" s="65"/>
      <c r="AG42" s="65"/>
      <c r="AI42" s="208"/>
      <c r="AJ42" s="208"/>
      <c r="AK42" s="208"/>
      <c r="AL42" s="208"/>
      <c r="AM42" s="208"/>
      <c r="AO42" s="191"/>
      <c r="AP42" s="49" t="s">
        <v>184</v>
      </c>
      <c r="AQ42" s="50">
        <v>7</v>
      </c>
    </row>
    <row r="43" spans="1:46" ht="15.75" customHeight="1" x14ac:dyDescent="0.2">
      <c r="A43" s="186"/>
      <c r="B43" s="186"/>
      <c r="C43" s="7" t="s">
        <v>137</v>
      </c>
      <c r="D43" s="8" t="s">
        <v>106</v>
      </c>
      <c r="E43" s="20">
        <v>0</v>
      </c>
      <c r="F43" s="20">
        <v>0</v>
      </c>
      <c r="G43" s="20">
        <v>0</v>
      </c>
      <c r="H43" s="20">
        <v>-8</v>
      </c>
      <c r="I43" s="20">
        <v>-4</v>
      </c>
      <c r="J43" s="20">
        <v>-5</v>
      </c>
      <c r="K43" s="20">
        <v>-2</v>
      </c>
      <c r="L43" s="20">
        <v>0</v>
      </c>
      <c r="M43" s="20">
        <v>0</v>
      </c>
      <c r="N43" s="20">
        <v>0</v>
      </c>
      <c r="O43" s="20">
        <v>-2</v>
      </c>
      <c r="P43" s="20">
        <v>0</v>
      </c>
      <c r="Q43" s="20">
        <v>0</v>
      </c>
      <c r="R43" s="20">
        <v>0</v>
      </c>
      <c r="S43" s="20">
        <v>0</v>
      </c>
      <c r="T43" s="20">
        <v>0</v>
      </c>
      <c r="U43" s="20">
        <v>0</v>
      </c>
      <c r="V43" s="20">
        <v>0</v>
      </c>
      <c r="W43" s="20">
        <v>0</v>
      </c>
      <c r="X43" s="20">
        <v>-3</v>
      </c>
      <c r="Y43" s="20">
        <v>-5</v>
      </c>
      <c r="Z43" s="20">
        <v>-3</v>
      </c>
      <c r="AA43" s="20">
        <v>0</v>
      </c>
      <c r="AB43" s="20">
        <v>0</v>
      </c>
      <c r="AC43" s="20">
        <v>7</v>
      </c>
      <c r="AD43" s="20">
        <v>0</v>
      </c>
      <c r="AE43" s="65"/>
      <c r="AF43" s="65"/>
      <c r="AG43" s="65"/>
      <c r="AI43" s="208"/>
      <c r="AJ43" s="208"/>
      <c r="AK43" s="208"/>
      <c r="AL43" s="208"/>
      <c r="AM43" s="208"/>
      <c r="AO43" s="191"/>
      <c r="AP43" s="49" t="s">
        <v>185</v>
      </c>
      <c r="AQ43" s="50">
        <v>6</v>
      </c>
    </row>
    <row r="44" spans="1:46" ht="15.75" customHeight="1" x14ac:dyDescent="0.2">
      <c r="A44" s="186"/>
      <c r="B44" s="186" t="s">
        <v>164</v>
      </c>
      <c r="C44" s="7" t="s">
        <v>138</v>
      </c>
      <c r="D44" s="8" t="s">
        <v>107</v>
      </c>
      <c r="E44" s="20">
        <v>0</v>
      </c>
      <c r="F44" s="20">
        <v>0</v>
      </c>
      <c r="G44" s="20">
        <v>8</v>
      </c>
      <c r="H44" s="20">
        <v>6</v>
      </c>
      <c r="I44" s="20">
        <v>0</v>
      </c>
      <c r="J44" s="20">
        <v>5</v>
      </c>
      <c r="K44" s="20">
        <v>9</v>
      </c>
      <c r="L44" s="20">
        <v>0</v>
      </c>
      <c r="M44" s="20">
        <v>5</v>
      </c>
      <c r="N44" s="20">
        <v>0</v>
      </c>
      <c r="O44" s="20">
        <v>2</v>
      </c>
      <c r="P44" s="20">
        <v>0</v>
      </c>
      <c r="Q44" s="20">
        <v>0</v>
      </c>
      <c r="R44" s="20">
        <v>0</v>
      </c>
      <c r="S44" s="20">
        <v>4</v>
      </c>
      <c r="T44" s="20">
        <v>4</v>
      </c>
      <c r="U44" s="20">
        <v>0</v>
      </c>
      <c r="V44" s="20">
        <v>3</v>
      </c>
      <c r="W44" s="20">
        <v>0</v>
      </c>
      <c r="X44" s="20">
        <v>5</v>
      </c>
      <c r="Y44" s="20">
        <v>0</v>
      </c>
      <c r="Z44" s="20">
        <v>2</v>
      </c>
      <c r="AA44" s="20">
        <v>2</v>
      </c>
      <c r="AB44" s="20">
        <v>2</v>
      </c>
      <c r="AC44" s="20">
        <v>0</v>
      </c>
      <c r="AD44" s="20">
        <v>0</v>
      </c>
      <c r="AE44" s="65"/>
      <c r="AF44" s="65"/>
      <c r="AG44" s="65"/>
      <c r="AI44" s="208"/>
      <c r="AJ44" s="208"/>
      <c r="AK44" s="208"/>
      <c r="AL44" s="208"/>
      <c r="AM44" s="208"/>
      <c r="AO44" s="191"/>
      <c r="AP44" s="49" t="s">
        <v>186</v>
      </c>
      <c r="AQ44" s="50">
        <v>5</v>
      </c>
    </row>
    <row r="45" spans="1:46" ht="15.75" customHeight="1" x14ac:dyDescent="0.2">
      <c r="A45" s="186"/>
      <c r="B45" s="186"/>
      <c r="C45" s="7" t="s">
        <v>139</v>
      </c>
      <c r="D45" s="8" t="s">
        <v>108</v>
      </c>
      <c r="E45" s="20">
        <v>0</v>
      </c>
      <c r="F45" s="20">
        <v>0</v>
      </c>
      <c r="G45" s="20">
        <v>8</v>
      </c>
      <c r="H45" s="20">
        <v>2</v>
      </c>
      <c r="I45" s="20">
        <v>-6</v>
      </c>
      <c r="J45" s="20">
        <v>-5</v>
      </c>
      <c r="K45" s="20">
        <v>-5</v>
      </c>
      <c r="L45" s="20">
        <v>0</v>
      </c>
      <c r="M45" s="20">
        <v>-8</v>
      </c>
      <c r="N45" s="20">
        <v>0</v>
      </c>
      <c r="O45" s="20">
        <v>-2</v>
      </c>
      <c r="P45" s="20">
        <v>0</v>
      </c>
      <c r="Q45" s="20">
        <v>4</v>
      </c>
      <c r="R45" s="20">
        <v>0</v>
      </c>
      <c r="S45" s="20">
        <v>4</v>
      </c>
      <c r="T45" s="20">
        <v>-3</v>
      </c>
      <c r="U45" s="20">
        <v>0</v>
      </c>
      <c r="V45" s="20">
        <v>-2</v>
      </c>
      <c r="W45" s="20">
        <v>0</v>
      </c>
      <c r="X45" s="20">
        <v>5</v>
      </c>
      <c r="Y45" s="20">
        <v>-1</v>
      </c>
      <c r="Z45" s="20">
        <v>0</v>
      </c>
      <c r="AA45" s="20">
        <v>-4</v>
      </c>
      <c r="AB45" s="20">
        <v>-2</v>
      </c>
      <c r="AC45" s="20">
        <v>6</v>
      </c>
      <c r="AD45" s="20">
        <v>0</v>
      </c>
      <c r="AE45" s="65"/>
      <c r="AF45" s="65"/>
      <c r="AG45" s="65"/>
      <c r="AI45" s="208"/>
      <c r="AJ45" s="208"/>
      <c r="AK45" s="208"/>
      <c r="AL45" s="208"/>
      <c r="AM45" s="208"/>
      <c r="AO45" s="191"/>
      <c r="AP45" s="49" t="s">
        <v>187</v>
      </c>
      <c r="AQ45" s="50">
        <v>4</v>
      </c>
    </row>
    <row r="46" spans="1:46" ht="15.75" customHeight="1" x14ac:dyDescent="0.2">
      <c r="A46" s="186"/>
      <c r="B46" s="186"/>
      <c r="C46" s="7" t="s">
        <v>140</v>
      </c>
      <c r="D46" s="8" t="s">
        <v>109</v>
      </c>
      <c r="E46" s="20">
        <v>0</v>
      </c>
      <c r="F46" s="20">
        <v>5</v>
      </c>
      <c r="G46" s="20">
        <v>-5</v>
      </c>
      <c r="H46" s="20">
        <v>7</v>
      </c>
      <c r="I46" s="20">
        <v>6</v>
      </c>
      <c r="J46" s="20">
        <v>7</v>
      </c>
      <c r="K46" s="20">
        <v>9</v>
      </c>
      <c r="L46" s="20">
        <v>0</v>
      </c>
      <c r="M46" s="20">
        <v>8</v>
      </c>
      <c r="N46" s="20">
        <v>0</v>
      </c>
      <c r="O46" s="20">
        <v>5</v>
      </c>
      <c r="P46" s="20">
        <v>0</v>
      </c>
      <c r="Q46" s="20">
        <v>-4</v>
      </c>
      <c r="R46" s="20">
        <v>0</v>
      </c>
      <c r="S46" s="20">
        <v>-1</v>
      </c>
      <c r="T46" s="20">
        <v>6</v>
      </c>
      <c r="U46" s="20">
        <v>0</v>
      </c>
      <c r="V46" s="20">
        <v>5</v>
      </c>
      <c r="W46" s="20">
        <v>0</v>
      </c>
      <c r="X46" s="20">
        <v>3</v>
      </c>
      <c r="Y46" s="20">
        <v>2</v>
      </c>
      <c r="Z46" s="20">
        <v>3</v>
      </c>
      <c r="AA46" s="20">
        <v>4</v>
      </c>
      <c r="AB46" s="20">
        <v>2</v>
      </c>
      <c r="AC46" s="20">
        <v>-6</v>
      </c>
      <c r="AD46" s="20">
        <v>2</v>
      </c>
      <c r="AE46" s="65"/>
      <c r="AF46" s="65"/>
      <c r="AG46" s="65"/>
      <c r="AI46" s="208"/>
      <c r="AJ46" s="208"/>
      <c r="AK46" s="208"/>
      <c r="AL46" s="208"/>
      <c r="AM46" s="208"/>
      <c r="AO46" s="191"/>
      <c r="AP46" s="49" t="s">
        <v>207</v>
      </c>
      <c r="AQ46" s="51">
        <v>3</v>
      </c>
    </row>
    <row r="47" spans="1:46" ht="15.75" customHeight="1" x14ac:dyDescent="0.2">
      <c r="A47" s="186"/>
      <c r="B47" s="186"/>
      <c r="C47" s="7" t="s">
        <v>141</v>
      </c>
      <c r="D47" s="8" t="s">
        <v>110</v>
      </c>
      <c r="E47" s="20">
        <v>0</v>
      </c>
      <c r="F47" s="20">
        <v>3</v>
      </c>
      <c r="G47" s="20">
        <v>0</v>
      </c>
      <c r="H47" s="20">
        <v>0</v>
      </c>
      <c r="I47" s="20">
        <v>9</v>
      </c>
      <c r="J47" s="20">
        <v>6</v>
      </c>
      <c r="K47" s="20">
        <v>6</v>
      </c>
      <c r="L47" s="20">
        <v>0</v>
      </c>
      <c r="M47" s="20">
        <v>10</v>
      </c>
      <c r="N47" s="20">
        <v>0</v>
      </c>
      <c r="O47" s="20">
        <v>7</v>
      </c>
      <c r="P47" s="20">
        <v>0</v>
      </c>
      <c r="Q47" s="20">
        <v>0</v>
      </c>
      <c r="R47" s="20">
        <v>0</v>
      </c>
      <c r="S47" s="20">
        <v>0</v>
      </c>
      <c r="T47" s="20">
        <v>7</v>
      </c>
      <c r="U47" s="20">
        <v>3</v>
      </c>
      <c r="V47" s="20">
        <v>6</v>
      </c>
      <c r="W47" s="20">
        <v>0</v>
      </c>
      <c r="X47" s="20">
        <v>0</v>
      </c>
      <c r="Y47" s="20">
        <v>0</v>
      </c>
      <c r="Z47" s="20">
        <v>5</v>
      </c>
      <c r="AA47" s="20">
        <v>6</v>
      </c>
      <c r="AB47" s="20">
        <v>0</v>
      </c>
      <c r="AC47" s="20">
        <v>0</v>
      </c>
      <c r="AD47" s="20">
        <v>2</v>
      </c>
      <c r="AE47" s="65"/>
      <c r="AF47" s="65"/>
      <c r="AG47" s="65"/>
      <c r="AI47" s="208"/>
      <c r="AJ47" s="208"/>
      <c r="AK47" s="208"/>
      <c r="AL47" s="208"/>
      <c r="AM47" s="208"/>
      <c r="AO47" s="191"/>
      <c r="AP47" s="49" t="s">
        <v>188</v>
      </c>
      <c r="AQ47" s="50">
        <v>2</v>
      </c>
    </row>
    <row r="48" spans="1:46" ht="15.75" customHeight="1" x14ac:dyDescent="0.2">
      <c r="A48" s="186"/>
      <c r="B48" s="186" t="s">
        <v>163</v>
      </c>
      <c r="C48" s="7" t="s">
        <v>142</v>
      </c>
      <c r="D48" s="8" t="s">
        <v>111</v>
      </c>
      <c r="E48" s="20">
        <v>0</v>
      </c>
      <c r="F48" s="20">
        <v>7</v>
      </c>
      <c r="G48" s="20">
        <v>0</v>
      </c>
      <c r="H48" s="20">
        <v>0</v>
      </c>
      <c r="I48" s="20">
        <v>0</v>
      </c>
      <c r="J48" s="20">
        <v>0</v>
      </c>
      <c r="K48" s="20">
        <v>0</v>
      </c>
      <c r="L48" s="20">
        <v>9</v>
      </c>
      <c r="M48" s="20">
        <v>5</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65"/>
      <c r="AF48" s="65"/>
      <c r="AG48" s="65"/>
      <c r="AI48" s="208"/>
      <c r="AJ48" s="208"/>
      <c r="AK48" s="208"/>
      <c r="AL48" s="208"/>
      <c r="AM48" s="208"/>
      <c r="AO48" s="191"/>
      <c r="AP48" s="49" t="s">
        <v>189</v>
      </c>
      <c r="AQ48" s="50">
        <v>1</v>
      </c>
    </row>
    <row r="49" spans="1:43" ht="15.75" customHeight="1" x14ac:dyDescent="0.2">
      <c r="A49" s="186"/>
      <c r="B49" s="186"/>
      <c r="C49" s="7" t="s">
        <v>143</v>
      </c>
      <c r="D49" s="8" t="s">
        <v>112</v>
      </c>
      <c r="E49" s="20">
        <v>0</v>
      </c>
      <c r="F49" s="20">
        <v>7</v>
      </c>
      <c r="G49" s="20">
        <v>0</v>
      </c>
      <c r="H49" s="20">
        <v>0</v>
      </c>
      <c r="I49" s="20">
        <v>0</v>
      </c>
      <c r="J49" s="20">
        <v>0</v>
      </c>
      <c r="K49" s="20">
        <v>0</v>
      </c>
      <c r="L49" s="20">
        <v>8</v>
      </c>
      <c r="M49" s="20">
        <v>7</v>
      </c>
      <c r="N49" s="20">
        <v>6</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65"/>
      <c r="AF49" s="65"/>
      <c r="AG49" s="65"/>
      <c r="AI49" s="208"/>
      <c r="AJ49" s="208"/>
      <c r="AK49" s="208"/>
      <c r="AL49" s="208"/>
      <c r="AM49" s="208"/>
      <c r="AO49" s="191"/>
      <c r="AP49" s="49" t="s">
        <v>190</v>
      </c>
      <c r="AQ49" s="50">
        <v>0</v>
      </c>
    </row>
    <row r="50" spans="1:43" ht="15.75" customHeight="1" x14ac:dyDescent="0.2">
      <c r="A50" s="186"/>
      <c r="B50" s="186"/>
      <c r="C50" s="7" t="s">
        <v>144</v>
      </c>
      <c r="D50" s="8" t="s">
        <v>113</v>
      </c>
      <c r="E50" s="20">
        <v>0</v>
      </c>
      <c r="F50" s="20">
        <v>0</v>
      </c>
      <c r="G50" s="20">
        <v>8</v>
      </c>
      <c r="H50" s="20">
        <v>0</v>
      </c>
      <c r="I50" s="20">
        <v>0</v>
      </c>
      <c r="J50" s="20">
        <v>-4</v>
      </c>
      <c r="K50" s="20">
        <v>-2</v>
      </c>
      <c r="L50" s="20">
        <v>8</v>
      </c>
      <c r="M50" s="20">
        <v>-2</v>
      </c>
      <c r="N50" s="20">
        <v>8</v>
      </c>
      <c r="O50" s="20">
        <v>0</v>
      </c>
      <c r="P50" s="20">
        <v>0</v>
      </c>
      <c r="Q50" s="20">
        <v>0</v>
      </c>
      <c r="R50" s="20">
        <v>0</v>
      </c>
      <c r="S50" s="20">
        <v>-4</v>
      </c>
      <c r="T50" s="20">
        <v>0</v>
      </c>
      <c r="U50" s="20">
        <v>0</v>
      </c>
      <c r="V50" s="20">
        <v>0</v>
      </c>
      <c r="W50" s="20">
        <v>0</v>
      </c>
      <c r="X50" s="20">
        <v>0</v>
      </c>
      <c r="Y50" s="20">
        <v>0</v>
      </c>
      <c r="Z50" s="20">
        <v>0</v>
      </c>
      <c r="AA50" s="20">
        <v>0</v>
      </c>
      <c r="AB50" s="20">
        <v>0</v>
      </c>
      <c r="AC50" s="20">
        <v>0</v>
      </c>
      <c r="AD50" s="20">
        <v>0</v>
      </c>
      <c r="AE50" s="65"/>
      <c r="AF50" s="65"/>
      <c r="AG50" s="65"/>
      <c r="AI50" s="208"/>
      <c r="AJ50" s="208"/>
      <c r="AK50" s="208"/>
      <c r="AL50" s="208"/>
      <c r="AM50" s="208"/>
      <c r="AO50" s="191"/>
      <c r="AP50" s="49" t="s">
        <v>191</v>
      </c>
      <c r="AQ50" s="50">
        <v>-1</v>
      </c>
    </row>
    <row r="51" spans="1:43" ht="15.75" customHeight="1" x14ac:dyDescent="0.2">
      <c r="A51" s="186"/>
      <c r="B51" s="186"/>
      <c r="C51" s="7" t="s">
        <v>145</v>
      </c>
      <c r="D51" s="8" t="s">
        <v>114</v>
      </c>
      <c r="E51" s="20">
        <v>0</v>
      </c>
      <c r="F51" s="20">
        <v>0</v>
      </c>
      <c r="G51" s="20">
        <v>0</v>
      </c>
      <c r="H51" s="20">
        <v>0</v>
      </c>
      <c r="I51" s="20">
        <v>0</v>
      </c>
      <c r="J51" s="20">
        <v>0</v>
      </c>
      <c r="K51" s="20">
        <v>-4</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65"/>
      <c r="AF51" s="65"/>
      <c r="AG51" s="65"/>
      <c r="AI51" s="208"/>
      <c r="AJ51" s="208"/>
      <c r="AK51" s="208"/>
      <c r="AL51" s="208"/>
      <c r="AM51" s="208"/>
      <c r="AO51" s="191"/>
      <c r="AP51" s="49" t="s">
        <v>192</v>
      </c>
      <c r="AQ51" s="50">
        <v>-2</v>
      </c>
    </row>
    <row r="52" spans="1:43" ht="15.75" customHeight="1" x14ac:dyDescent="0.2">
      <c r="A52" s="186"/>
      <c r="B52" s="186"/>
      <c r="C52" s="7" t="s">
        <v>146</v>
      </c>
      <c r="D52" s="8" t="s">
        <v>115</v>
      </c>
      <c r="E52" s="20">
        <v>0</v>
      </c>
      <c r="F52" s="20">
        <v>0</v>
      </c>
      <c r="G52" s="20">
        <v>0</v>
      </c>
      <c r="H52" s="20">
        <v>0</v>
      </c>
      <c r="I52" s="20">
        <v>0</v>
      </c>
      <c r="J52" s="20">
        <v>0</v>
      </c>
      <c r="K52" s="20">
        <v>0</v>
      </c>
      <c r="L52" s="20">
        <v>9</v>
      </c>
      <c r="M52" s="20">
        <v>-4</v>
      </c>
      <c r="N52" s="20">
        <v>0</v>
      </c>
      <c r="O52" s="20">
        <v>0</v>
      </c>
      <c r="P52" s="20">
        <v>0</v>
      </c>
      <c r="Q52" s="20">
        <v>0</v>
      </c>
      <c r="R52" s="20">
        <v>0</v>
      </c>
      <c r="S52" s="20">
        <v>-4</v>
      </c>
      <c r="T52" s="20">
        <v>0</v>
      </c>
      <c r="U52" s="20">
        <v>0</v>
      </c>
      <c r="V52" s="20">
        <v>0</v>
      </c>
      <c r="W52" s="20">
        <v>0</v>
      </c>
      <c r="X52" s="20">
        <v>0</v>
      </c>
      <c r="Y52" s="20">
        <v>0</v>
      </c>
      <c r="Z52" s="20">
        <v>0</v>
      </c>
      <c r="AA52" s="20">
        <v>0</v>
      </c>
      <c r="AB52" s="20">
        <v>0</v>
      </c>
      <c r="AC52" s="20">
        <v>0</v>
      </c>
      <c r="AD52" s="20">
        <v>0</v>
      </c>
      <c r="AE52" s="65"/>
      <c r="AF52" s="65"/>
      <c r="AG52" s="65"/>
      <c r="AI52" s="208"/>
      <c r="AJ52" s="208"/>
      <c r="AK52" s="208"/>
      <c r="AL52" s="208"/>
      <c r="AM52" s="208"/>
      <c r="AO52" s="191"/>
      <c r="AP52" s="49" t="s">
        <v>193</v>
      </c>
      <c r="AQ52" s="50">
        <v>-3</v>
      </c>
    </row>
    <row r="53" spans="1:43" ht="15.75" customHeight="1" x14ac:dyDescent="0.2">
      <c r="A53" s="186"/>
      <c r="B53" s="186"/>
      <c r="C53" s="7" t="s">
        <v>147</v>
      </c>
      <c r="D53" s="8" t="s">
        <v>116</v>
      </c>
      <c r="E53" s="20">
        <v>0</v>
      </c>
      <c r="F53" s="20">
        <v>6</v>
      </c>
      <c r="G53" s="20">
        <v>3</v>
      </c>
      <c r="H53" s="20">
        <v>0</v>
      </c>
      <c r="I53" s="20">
        <v>0</v>
      </c>
      <c r="J53" s="20">
        <v>6</v>
      </c>
      <c r="K53" s="20">
        <v>5</v>
      </c>
      <c r="L53" s="20">
        <v>0</v>
      </c>
      <c r="M53" s="20">
        <v>6</v>
      </c>
      <c r="N53" s="20">
        <v>0</v>
      </c>
      <c r="O53" s="20">
        <v>0</v>
      </c>
      <c r="P53" s="20">
        <v>0</v>
      </c>
      <c r="Q53" s="20">
        <v>0</v>
      </c>
      <c r="R53" s="20">
        <v>0</v>
      </c>
      <c r="S53" s="20">
        <v>5</v>
      </c>
      <c r="T53" s="20">
        <v>0</v>
      </c>
      <c r="U53" s="20">
        <v>0</v>
      </c>
      <c r="V53" s="20">
        <v>0</v>
      </c>
      <c r="W53" s="20">
        <v>0</v>
      </c>
      <c r="X53" s="20">
        <v>5</v>
      </c>
      <c r="Y53" s="20">
        <v>4</v>
      </c>
      <c r="Z53" s="20">
        <v>0</v>
      </c>
      <c r="AA53" s="20">
        <v>0</v>
      </c>
      <c r="AB53" s="20">
        <v>0</v>
      </c>
      <c r="AC53" s="20">
        <v>6</v>
      </c>
      <c r="AD53" s="20">
        <v>0</v>
      </c>
      <c r="AE53" s="65"/>
      <c r="AF53" s="65"/>
      <c r="AG53" s="65"/>
      <c r="AI53" s="208"/>
      <c r="AJ53" s="208"/>
      <c r="AK53" s="208"/>
      <c r="AL53" s="208"/>
      <c r="AM53" s="208"/>
      <c r="AO53" s="191"/>
      <c r="AP53" s="49" t="s">
        <v>194</v>
      </c>
      <c r="AQ53" s="50">
        <v>-4</v>
      </c>
    </row>
    <row r="54" spans="1:43" ht="15.75" customHeight="1" x14ac:dyDescent="0.2">
      <c r="A54" s="186"/>
      <c r="B54" s="186"/>
      <c r="C54" s="7" t="s">
        <v>148</v>
      </c>
      <c r="D54" s="8" t="s">
        <v>117</v>
      </c>
      <c r="E54" s="20">
        <v>0</v>
      </c>
      <c r="F54" s="20">
        <v>8</v>
      </c>
      <c r="G54" s="20">
        <v>-5</v>
      </c>
      <c r="H54" s="20">
        <v>0</v>
      </c>
      <c r="I54" s="20">
        <v>6</v>
      </c>
      <c r="J54" s="20">
        <v>7</v>
      </c>
      <c r="K54" s="20">
        <v>6</v>
      </c>
      <c r="L54" s="20">
        <v>0</v>
      </c>
      <c r="M54" s="20">
        <v>8</v>
      </c>
      <c r="N54" s="20">
        <v>5</v>
      </c>
      <c r="O54" s="20">
        <v>0</v>
      </c>
      <c r="P54" s="20">
        <v>0</v>
      </c>
      <c r="Q54" s="20">
        <v>0</v>
      </c>
      <c r="R54" s="20">
        <v>0</v>
      </c>
      <c r="S54" s="20">
        <v>5</v>
      </c>
      <c r="T54" s="20">
        <v>0</v>
      </c>
      <c r="U54" s="20">
        <v>0</v>
      </c>
      <c r="V54" s="20">
        <v>0</v>
      </c>
      <c r="W54" s="20">
        <v>0</v>
      </c>
      <c r="X54" s="20">
        <v>5</v>
      </c>
      <c r="Y54" s="20">
        <v>6</v>
      </c>
      <c r="Z54" s="20">
        <v>0</v>
      </c>
      <c r="AA54" s="20">
        <v>0</v>
      </c>
      <c r="AB54" s="20">
        <v>2</v>
      </c>
      <c r="AC54" s="20">
        <v>6</v>
      </c>
      <c r="AD54" s="20">
        <v>0</v>
      </c>
      <c r="AE54" s="65"/>
      <c r="AF54" s="65"/>
      <c r="AG54" s="65"/>
      <c r="AI54" s="208"/>
      <c r="AJ54" s="208"/>
      <c r="AK54" s="208"/>
      <c r="AL54" s="208"/>
      <c r="AM54" s="208"/>
      <c r="AO54" s="191"/>
      <c r="AP54" s="49" t="s">
        <v>195</v>
      </c>
      <c r="AQ54" s="50">
        <v>-5</v>
      </c>
    </row>
    <row r="55" spans="1:43" ht="15.75" customHeight="1" x14ac:dyDescent="0.2">
      <c r="A55" s="186"/>
      <c r="B55" s="186"/>
      <c r="C55" s="7" t="s">
        <v>149</v>
      </c>
      <c r="D55" s="8" t="s">
        <v>118</v>
      </c>
      <c r="E55" s="20">
        <v>0</v>
      </c>
      <c r="F55" s="20">
        <v>-3</v>
      </c>
      <c r="G55" s="20">
        <v>3</v>
      </c>
      <c r="H55" s="20">
        <v>0</v>
      </c>
      <c r="I55" s="20">
        <v>9</v>
      </c>
      <c r="J55" s="20">
        <v>-2</v>
      </c>
      <c r="K55" s="20">
        <v>4</v>
      </c>
      <c r="L55" s="20">
        <v>0</v>
      </c>
      <c r="M55" s="20">
        <v>-2</v>
      </c>
      <c r="N55" s="20">
        <v>5</v>
      </c>
      <c r="O55" s="20">
        <v>0</v>
      </c>
      <c r="P55" s="20">
        <v>0</v>
      </c>
      <c r="Q55" s="20">
        <v>0</v>
      </c>
      <c r="R55" s="20">
        <v>0</v>
      </c>
      <c r="S55" s="20">
        <v>3</v>
      </c>
      <c r="T55" s="20">
        <v>0</v>
      </c>
      <c r="U55" s="20">
        <v>0</v>
      </c>
      <c r="V55" s="20">
        <v>6</v>
      </c>
      <c r="W55" s="20">
        <v>0</v>
      </c>
      <c r="X55" s="20">
        <v>2</v>
      </c>
      <c r="Y55" s="20">
        <v>2</v>
      </c>
      <c r="Z55" s="20">
        <v>0</v>
      </c>
      <c r="AA55" s="20">
        <v>0</v>
      </c>
      <c r="AB55" s="20">
        <v>0</v>
      </c>
      <c r="AC55" s="20">
        <v>6</v>
      </c>
      <c r="AD55" s="20">
        <v>0</v>
      </c>
      <c r="AE55" s="65"/>
      <c r="AF55" s="65"/>
      <c r="AG55" s="65"/>
      <c r="AI55" s="208"/>
      <c r="AJ55" s="208"/>
      <c r="AK55" s="208"/>
      <c r="AL55" s="208"/>
      <c r="AM55" s="208"/>
      <c r="AO55" s="191"/>
      <c r="AP55" s="49" t="s">
        <v>196</v>
      </c>
      <c r="AQ55" s="50">
        <v>-6</v>
      </c>
    </row>
    <row r="56" spans="1:43" ht="15.75" customHeight="1" x14ac:dyDescent="0.2">
      <c r="A56" s="186"/>
      <c r="B56" s="186"/>
      <c r="C56" s="7" t="s">
        <v>150</v>
      </c>
      <c r="D56" s="8" t="s">
        <v>119</v>
      </c>
      <c r="E56" s="20">
        <v>0</v>
      </c>
      <c r="F56" s="20">
        <v>0</v>
      </c>
      <c r="G56" s="20">
        <v>8</v>
      </c>
      <c r="H56" s="20">
        <v>0</v>
      </c>
      <c r="I56" s="20">
        <v>9</v>
      </c>
      <c r="J56" s="20">
        <v>-7</v>
      </c>
      <c r="K56" s="20">
        <v>7</v>
      </c>
      <c r="L56" s="20">
        <v>-4</v>
      </c>
      <c r="M56" s="20">
        <v>8</v>
      </c>
      <c r="N56" s="20">
        <v>0</v>
      </c>
      <c r="O56" s="20">
        <v>0</v>
      </c>
      <c r="P56" s="20">
        <v>0</v>
      </c>
      <c r="Q56" s="20">
        <v>0</v>
      </c>
      <c r="R56" s="20">
        <v>0</v>
      </c>
      <c r="S56" s="20">
        <v>-4</v>
      </c>
      <c r="T56" s="20">
        <v>0</v>
      </c>
      <c r="U56" s="20">
        <v>-3</v>
      </c>
      <c r="V56" s="20">
        <v>5</v>
      </c>
      <c r="W56" s="20">
        <v>0</v>
      </c>
      <c r="X56" s="20">
        <v>-3</v>
      </c>
      <c r="Y56" s="20">
        <v>-5</v>
      </c>
      <c r="Z56" s="20">
        <v>0</v>
      </c>
      <c r="AA56" s="20">
        <v>-4</v>
      </c>
      <c r="AB56" s="20">
        <v>0</v>
      </c>
      <c r="AC56" s="20">
        <v>0</v>
      </c>
      <c r="AD56" s="20">
        <v>0</v>
      </c>
      <c r="AE56" s="65"/>
      <c r="AF56" s="65"/>
      <c r="AG56" s="65"/>
      <c r="AI56" s="208"/>
      <c r="AJ56" s="208"/>
      <c r="AK56" s="208"/>
      <c r="AL56" s="208"/>
      <c r="AM56" s="208"/>
      <c r="AO56" s="191"/>
      <c r="AP56" s="49" t="s">
        <v>197</v>
      </c>
      <c r="AQ56" s="50">
        <v>-7</v>
      </c>
    </row>
    <row r="57" spans="1:43" ht="15.75" customHeight="1" x14ac:dyDescent="0.2">
      <c r="A57" s="186"/>
      <c r="B57" s="186"/>
      <c r="C57" s="7" t="s">
        <v>151</v>
      </c>
      <c r="D57" s="8" t="s">
        <v>120</v>
      </c>
      <c r="E57" s="20">
        <v>0</v>
      </c>
      <c r="F57" s="20">
        <v>0</v>
      </c>
      <c r="G57" s="20">
        <v>0</v>
      </c>
      <c r="H57" s="20">
        <v>0</v>
      </c>
      <c r="I57" s="20">
        <v>0</v>
      </c>
      <c r="J57" s="20">
        <v>0</v>
      </c>
      <c r="K57" s="20">
        <v>0</v>
      </c>
      <c r="L57" s="20">
        <v>0</v>
      </c>
      <c r="M57" s="20">
        <v>2</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65"/>
      <c r="AF57" s="65"/>
      <c r="AG57" s="65"/>
      <c r="AI57" s="208"/>
      <c r="AJ57" s="208"/>
      <c r="AK57" s="208"/>
      <c r="AL57" s="208"/>
      <c r="AM57" s="208"/>
      <c r="AO57" s="191"/>
      <c r="AP57" s="49" t="s">
        <v>198</v>
      </c>
      <c r="AQ57" s="50">
        <v>-8</v>
      </c>
    </row>
    <row r="58" spans="1:43" ht="15.75" customHeight="1" x14ac:dyDescent="0.2">
      <c r="A58" s="186"/>
      <c r="B58" s="186"/>
      <c r="C58" s="7" t="s">
        <v>152</v>
      </c>
      <c r="D58" s="8" t="s">
        <v>121</v>
      </c>
      <c r="E58" s="20">
        <v>0</v>
      </c>
      <c r="F58" s="20">
        <v>0</v>
      </c>
      <c r="G58" s="20">
        <v>0</v>
      </c>
      <c r="H58" s="20">
        <v>0</v>
      </c>
      <c r="I58" s="20">
        <v>8</v>
      </c>
      <c r="J58" s="20">
        <v>2</v>
      </c>
      <c r="K58" s="20">
        <v>0</v>
      </c>
      <c r="L58" s="20">
        <v>0</v>
      </c>
      <c r="M58" s="20">
        <v>8</v>
      </c>
      <c r="N58" s="20">
        <v>6</v>
      </c>
      <c r="O58" s="20">
        <v>3</v>
      </c>
      <c r="P58" s="20">
        <v>0</v>
      </c>
      <c r="Q58" s="20">
        <v>4</v>
      </c>
      <c r="R58" s="20">
        <v>0</v>
      </c>
      <c r="S58" s="20">
        <v>0</v>
      </c>
      <c r="T58" s="20">
        <v>0</v>
      </c>
      <c r="U58" s="20">
        <v>0</v>
      </c>
      <c r="V58" s="20">
        <v>5</v>
      </c>
      <c r="W58" s="20">
        <v>0</v>
      </c>
      <c r="X58" s="20">
        <v>0</v>
      </c>
      <c r="Y58" s="20">
        <v>0</v>
      </c>
      <c r="Z58" s="20">
        <v>4</v>
      </c>
      <c r="AA58" s="20">
        <v>0</v>
      </c>
      <c r="AB58" s="20">
        <v>2</v>
      </c>
      <c r="AC58" s="20">
        <v>0</v>
      </c>
      <c r="AD58" s="20">
        <v>0</v>
      </c>
      <c r="AE58" s="65"/>
      <c r="AF58" s="65"/>
      <c r="AG58" s="65"/>
      <c r="AI58" s="208"/>
      <c r="AJ58" s="208"/>
      <c r="AK58" s="208"/>
      <c r="AL58" s="208"/>
      <c r="AM58" s="208"/>
      <c r="AO58" s="191"/>
      <c r="AP58" s="49" t="s">
        <v>199</v>
      </c>
      <c r="AQ58" s="50">
        <v>-9</v>
      </c>
    </row>
    <row r="59" spans="1:43" ht="15.75" customHeight="1" x14ac:dyDescent="0.2">
      <c r="A59" s="186"/>
      <c r="B59" s="186"/>
      <c r="C59" s="7" t="s">
        <v>153</v>
      </c>
      <c r="D59" s="8" t="s">
        <v>122</v>
      </c>
      <c r="E59" s="20">
        <v>0</v>
      </c>
      <c r="F59" s="20">
        <v>0</v>
      </c>
      <c r="G59" s="20">
        <v>0</v>
      </c>
      <c r="H59" s="20">
        <v>0</v>
      </c>
      <c r="I59" s="20">
        <v>8</v>
      </c>
      <c r="J59" s="20">
        <v>0</v>
      </c>
      <c r="K59" s="20">
        <v>0</v>
      </c>
      <c r="L59" s="20">
        <v>2</v>
      </c>
      <c r="M59" s="20">
        <v>0</v>
      </c>
      <c r="N59" s="20">
        <v>6</v>
      </c>
      <c r="O59" s="20">
        <v>0</v>
      </c>
      <c r="P59" s="20">
        <v>5</v>
      </c>
      <c r="Q59" s="20">
        <v>0</v>
      </c>
      <c r="R59" s="20">
        <v>0</v>
      </c>
      <c r="S59" s="20">
        <v>0</v>
      </c>
      <c r="T59" s="20">
        <v>0</v>
      </c>
      <c r="U59" s="20">
        <v>0</v>
      </c>
      <c r="V59" s="20">
        <v>4</v>
      </c>
      <c r="W59" s="20">
        <v>0</v>
      </c>
      <c r="X59" s="20">
        <v>0</v>
      </c>
      <c r="Y59" s="20">
        <v>0</v>
      </c>
      <c r="Z59" s="20">
        <v>0</v>
      </c>
      <c r="AA59" s="20">
        <v>0</v>
      </c>
      <c r="AB59" s="20">
        <v>0</v>
      </c>
      <c r="AC59" s="20">
        <v>0</v>
      </c>
      <c r="AD59" s="20">
        <v>0</v>
      </c>
      <c r="AE59" s="65"/>
      <c r="AF59" s="65"/>
      <c r="AG59" s="65"/>
      <c r="AI59" s="208"/>
      <c r="AJ59" s="208"/>
      <c r="AK59" s="208"/>
      <c r="AL59" s="208"/>
      <c r="AM59" s="208"/>
      <c r="AO59" s="191"/>
      <c r="AP59" s="49" t="s">
        <v>200</v>
      </c>
      <c r="AQ59" s="50">
        <v>-10</v>
      </c>
    </row>
    <row r="60" spans="1:43" ht="15.75" customHeight="1" x14ac:dyDescent="0.2">
      <c r="A60" s="186"/>
      <c r="B60" s="186"/>
      <c r="C60" s="7" t="s">
        <v>154</v>
      </c>
      <c r="D60" s="8" t="s">
        <v>123</v>
      </c>
      <c r="E60" s="20">
        <v>0</v>
      </c>
      <c r="F60" s="20">
        <v>0</v>
      </c>
      <c r="G60" s="20">
        <v>0</v>
      </c>
      <c r="H60" s="20">
        <v>0</v>
      </c>
      <c r="I60" s="20">
        <v>0</v>
      </c>
      <c r="J60" s="20">
        <v>6</v>
      </c>
      <c r="K60" s="20">
        <v>0</v>
      </c>
      <c r="L60" s="20">
        <v>0</v>
      </c>
      <c r="M60" s="20">
        <v>0</v>
      </c>
      <c r="N60" s="20">
        <v>0</v>
      </c>
      <c r="O60" s="20">
        <v>0</v>
      </c>
      <c r="P60" s="20">
        <v>0</v>
      </c>
      <c r="Q60" s="20">
        <v>0</v>
      </c>
      <c r="R60" s="20">
        <v>0</v>
      </c>
      <c r="S60" s="20">
        <v>0</v>
      </c>
      <c r="T60" s="20">
        <v>0</v>
      </c>
      <c r="U60" s="20">
        <v>2</v>
      </c>
      <c r="V60" s="20">
        <v>0</v>
      </c>
      <c r="W60" s="20">
        <v>0</v>
      </c>
      <c r="X60" s="20">
        <v>0</v>
      </c>
      <c r="Y60" s="20">
        <v>0</v>
      </c>
      <c r="Z60" s="20">
        <v>0</v>
      </c>
      <c r="AA60" s="20">
        <v>3</v>
      </c>
      <c r="AB60" s="20">
        <v>2</v>
      </c>
      <c r="AC60" s="20">
        <v>5</v>
      </c>
      <c r="AD60" s="20">
        <v>0</v>
      </c>
      <c r="AE60" s="65"/>
      <c r="AF60" s="65"/>
      <c r="AG60" s="65"/>
      <c r="AI60" s="208"/>
      <c r="AJ60" s="208"/>
      <c r="AK60" s="208"/>
      <c r="AL60" s="208"/>
      <c r="AM60" s="208"/>
      <c r="AO60" s="40"/>
      <c r="AP60" s="41"/>
      <c r="AQ60" s="42"/>
    </row>
    <row r="61" spans="1:43" ht="15.75" customHeight="1" x14ac:dyDescent="0.2">
      <c r="A61" s="186"/>
      <c r="B61" s="186"/>
      <c r="C61" s="7" t="s">
        <v>155</v>
      </c>
      <c r="D61" s="8" t="s">
        <v>124</v>
      </c>
      <c r="E61" s="20">
        <v>0</v>
      </c>
      <c r="F61" s="20">
        <v>0</v>
      </c>
      <c r="G61" s="20">
        <v>5</v>
      </c>
      <c r="H61" s="20">
        <v>0</v>
      </c>
      <c r="I61" s="20">
        <v>0</v>
      </c>
      <c r="J61" s="20">
        <v>6</v>
      </c>
      <c r="K61" s="20">
        <v>0</v>
      </c>
      <c r="L61" s="20">
        <v>0</v>
      </c>
      <c r="M61" s="20">
        <v>0</v>
      </c>
      <c r="N61" s="20">
        <v>0</v>
      </c>
      <c r="O61" s="20">
        <v>0</v>
      </c>
      <c r="P61" s="20">
        <v>0</v>
      </c>
      <c r="Q61" s="20">
        <v>0</v>
      </c>
      <c r="R61" s="20">
        <v>0</v>
      </c>
      <c r="S61" s="20">
        <v>0</v>
      </c>
      <c r="T61" s="20">
        <v>0</v>
      </c>
      <c r="U61" s="20">
        <v>2</v>
      </c>
      <c r="V61" s="20">
        <v>0</v>
      </c>
      <c r="W61" s="20">
        <v>0</v>
      </c>
      <c r="X61" s="20">
        <v>0</v>
      </c>
      <c r="Y61" s="20">
        <v>0</v>
      </c>
      <c r="Z61" s="20">
        <v>0</v>
      </c>
      <c r="AA61" s="20">
        <v>3</v>
      </c>
      <c r="AB61" s="20">
        <v>2</v>
      </c>
      <c r="AC61" s="20">
        <v>5</v>
      </c>
      <c r="AD61" s="20">
        <v>0</v>
      </c>
      <c r="AE61" s="65"/>
      <c r="AF61" s="65"/>
      <c r="AG61" s="65"/>
      <c r="AI61" s="208"/>
      <c r="AJ61" s="208"/>
      <c r="AK61" s="208"/>
      <c r="AL61" s="208"/>
      <c r="AM61" s="208"/>
      <c r="AO61" s="40"/>
      <c r="AP61" s="41"/>
      <c r="AQ61" s="42"/>
    </row>
    <row r="62" spans="1:43" ht="15.75" customHeight="1" x14ac:dyDescent="0.2">
      <c r="A62" s="186"/>
      <c r="B62" s="186"/>
      <c r="C62" s="7" t="s">
        <v>156</v>
      </c>
      <c r="D62" s="8" t="s">
        <v>125</v>
      </c>
      <c r="E62" s="20">
        <v>0</v>
      </c>
      <c r="F62" s="20">
        <v>0</v>
      </c>
      <c r="G62" s="20">
        <v>8</v>
      </c>
      <c r="H62" s="20">
        <v>0</v>
      </c>
      <c r="I62" s="20">
        <v>0</v>
      </c>
      <c r="J62" s="20">
        <v>6</v>
      </c>
      <c r="K62" s="20">
        <v>4</v>
      </c>
      <c r="L62" s="20">
        <v>4</v>
      </c>
      <c r="M62" s="20">
        <v>0</v>
      </c>
      <c r="N62" s="20">
        <v>0</v>
      </c>
      <c r="O62" s="20">
        <v>0</v>
      </c>
      <c r="P62" s="20">
        <v>0</v>
      </c>
      <c r="Q62" s="20">
        <v>0</v>
      </c>
      <c r="R62" s="20">
        <v>4</v>
      </c>
      <c r="S62" s="20">
        <v>4</v>
      </c>
      <c r="T62" s="20">
        <v>0</v>
      </c>
      <c r="U62" s="20">
        <v>2</v>
      </c>
      <c r="V62" s="20">
        <v>0</v>
      </c>
      <c r="W62" s="20">
        <v>0</v>
      </c>
      <c r="X62" s="20">
        <v>0</v>
      </c>
      <c r="Y62" s="20">
        <v>0</v>
      </c>
      <c r="Z62" s="20">
        <v>0</v>
      </c>
      <c r="AA62" s="20">
        <v>0</v>
      </c>
      <c r="AB62" s="20">
        <v>0</v>
      </c>
      <c r="AC62" s="20">
        <v>5</v>
      </c>
      <c r="AD62" s="20">
        <v>0</v>
      </c>
      <c r="AE62" s="65"/>
      <c r="AF62" s="65"/>
      <c r="AG62" s="65"/>
      <c r="AI62" s="208"/>
      <c r="AJ62" s="208"/>
      <c r="AK62" s="208"/>
      <c r="AL62" s="208"/>
      <c r="AM62" s="208"/>
      <c r="AO62" s="40"/>
      <c r="AP62" s="41"/>
      <c r="AQ62" s="42"/>
    </row>
    <row r="63" spans="1:43" ht="15.75" customHeight="1" x14ac:dyDescent="0.2">
      <c r="A63" s="186"/>
      <c r="B63" s="186" t="s">
        <v>162</v>
      </c>
      <c r="C63" s="7" t="s">
        <v>157</v>
      </c>
      <c r="D63" s="8" t="s">
        <v>126</v>
      </c>
      <c r="E63" s="20">
        <v>7</v>
      </c>
      <c r="F63" s="20">
        <v>0</v>
      </c>
      <c r="G63" s="20">
        <v>0</v>
      </c>
      <c r="H63" s="20">
        <v>0</v>
      </c>
      <c r="I63" s="20">
        <v>9</v>
      </c>
      <c r="J63" s="20">
        <v>0</v>
      </c>
      <c r="K63" s="20">
        <v>6</v>
      </c>
      <c r="L63" s="20">
        <v>0</v>
      </c>
      <c r="M63" s="20">
        <v>9</v>
      </c>
      <c r="N63" s="20">
        <v>0</v>
      </c>
      <c r="O63" s="20">
        <v>4</v>
      </c>
      <c r="P63" s="20">
        <v>0</v>
      </c>
      <c r="Q63" s="20">
        <v>6</v>
      </c>
      <c r="R63" s="20">
        <v>0</v>
      </c>
      <c r="S63" s="20">
        <v>0</v>
      </c>
      <c r="T63" s="20">
        <v>3</v>
      </c>
      <c r="U63" s="20">
        <v>4</v>
      </c>
      <c r="V63" s="20">
        <v>5</v>
      </c>
      <c r="W63" s="20">
        <v>0</v>
      </c>
      <c r="X63" s="20">
        <v>0</v>
      </c>
      <c r="Y63" s="20">
        <v>0</v>
      </c>
      <c r="Z63" s="20">
        <v>6</v>
      </c>
      <c r="AA63" s="20">
        <v>0</v>
      </c>
      <c r="AB63" s="20">
        <v>0</v>
      </c>
      <c r="AC63" s="20">
        <v>0</v>
      </c>
      <c r="AD63" s="20">
        <v>0</v>
      </c>
      <c r="AE63" s="65"/>
      <c r="AF63" s="65"/>
      <c r="AG63" s="65"/>
      <c r="AI63" s="208"/>
      <c r="AJ63" s="208"/>
      <c r="AK63" s="208"/>
      <c r="AL63" s="208"/>
      <c r="AM63" s="208"/>
      <c r="AO63" s="40"/>
      <c r="AP63" s="41"/>
      <c r="AQ63" s="42"/>
    </row>
    <row r="64" spans="1:43" ht="15.75" customHeight="1" x14ac:dyDescent="0.2">
      <c r="A64" s="186"/>
      <c r="B64" s="186"/>
      <c r="C64" s="7" t="s">
        <v>158</v>
      </c>
      <c r="D64" s="8" t="s">
        <v>127</v>
      </c>
      <c r="E64" s="20">
        <v>8</v>
      </c>
      <c r="F64" s="20">
        <v>10</v>
      </c>
      <c r="G64" s="20">
        <v>6</v>
      </c>
      <c r="H64" s="20">
        <v>0</v>
      </c>
      <c r="I64" s="20">
        <v>9</v>
      </c>
      <c r="J64" s="20">
        <v>7</v>
      </c>
      <c r="K64" s="20">
        <v>0</v>
      </c>
      <c r="L64" s="20">
        <v>9</v>
      </c>
      <c r="M64" s="20">
        <v>10</v>
      </c>
      <c r="N64" s="20">
        <v>9</v>
      </c>
      <c r="O64" s="20">
        <v>4</v>
      </c>
      <c r="P64" s="20">
        <v>8</v>
      </c>
      <c r="Q64" s="20">
        <v>4</v>
      </c>
      <c r="R64" s="20">
        <v>0</v>
      </c>
      <c r="S64" s="20">
        <v>5</v>
      </c>
      <c r="T64" s="20">
        <v>3</v>
      </c>
      <c r="U64" s="20">
        <v>3</v>
      </c>
      <c r="V64" s="20">
        <v>3</v>
      </c>
      <c r="W64" s="20">
        <v>6</v>
      </c>
      <c r="X64" s="20">
        <v>6</v>
      </c>
      <c r="Y64" s="20">
        <v>5</v>
      </c>
      <c r="Z64" s="20">
        <v>5</v>
      </c>
      <c r="AA64" s="20">
        <v>0</v>
      </c>
      <c r="AB64" s="20">
        <v>4</v>
      </c>
      <c r="AC64" s="20">
        <v>0</v>
      </c>
      <c r="AD64" s="20">
        <v>0</v>
      </c>
      <c r="AE64" s="65"/>
      <c r="AF64" s="65"/>
      <c r="AG64" s="65"/>
      <c r="AI64" s="208"/>
      <c r="AJ64" s="208"/>
      <c r="AK64" s="208"/>
      <c r="AL64" s="208"/>
      <c r="AM64" s="208"/>
      <c r="AO64" s="40"/>
      <c r="AP64" s="41"/>
      <c r="AQ64" s="42"/>
    </row>
    <row r="65" spans="1:43" ht="15.75" customHeight="1" x14ac:dyDescent="0.2">
      <c r="A65" s="186"/>
      <c r="B65" s="186"/>
      <c r="C65" s="7" t="s">
        <v>159</v>
      </c>
      <c r="D65" s="8" t="s">
        <v>128</v>
      </c>
      <c r="E65" s="20">
        <v>8</v>
      </c>
      <c r="F65" s="20">
        <v>0</v>
      </c>
      <c r="G65" s="20">
        <v>0</v>
      </c>
      <c r="H65" s="20">
        <v>0</v>
      </c>
      <c r="I65" s="20">
        <v>9</v>
      </c>
      <c r="J65" s="20">
        <v>0</v>
      </c>
      <c r="K65" s="20">
        <v>0</v>
      </c>
      <c r="L65" s="20">
        <v>7</v>
      </c>
      <c r="M65" s="20">
        <v>9</v>
      </c>
      <c r="N65" s="20">
        <v>0</v>
      </c>
      <c r="O65" s="20">
        <v>4</v>
      </c>
      <c r="P65" s="20">
        <v>3</v>
      </c>
      <c r="Q65" s="20">
        <v>4</v>
      </c>
      <c r="R65" s="20">
        <v>0</v>
      </c>
      <c r="S65" s="20">
        <v>0</v>
      </c>
      <c r="T65" s="20">
        <v>5</v>
      </c>
      <c r="U65" s="20">
        <v>3</v>
      </c>
      <c r="V65" s="20">
        <v>3</v>
      </c>
      <c r="W65" s="20">
        <v>0</v>
      </c>
      <c r="X65" s="20">
        <v>2</v>
      </c>
      <c r="Y65" s="20">
        <v>0</v>
      </c>
      <c r="Z65" s="20">
        <v>5</v>
      </c>
      <c r="AA65" s="20">
        <v>0</v>
      </c>
      <c r="AB65" s="20">
        <v>0</v>
      </c>
      <c r="AC65" s="20">
        <v>0</v>
      </c>
      <c r="AD65" s="20">
        <v>0</v>
      </c>
      <c r="AE65" s="65"/>
      <c r="AF65" s="65"/>
      <c r="AG65" s="65"/>
      <c r="AI65" s="208"/>
      <c r="AJ65" s="208"/>
      <c r="AK65" s="208"/>
      <c r="AL65" s="208"/>
      <c r="AM65" s="208"/>
      <c r="AO65" s="40"/>
      <c r="AP65" s="41"/>
      <c r="AQ65" s="42"/>
    </row>
    <row r="66" spans="1:43" ht="15.75" customHeight="1" x14ac:dyDescent="0.2">
      <c r="A66" s="186"/>
      <c r="B66" s="186"/>
      <c r="C66" s="7" t="s">
        <v>160</v>
      </c>
      <c r="D66" s="8" t="s">
        <v>129</v>
      </c>
      <c r="E66" s="20">
        <v>0</v>
      </c>
      <c r="F66" s="20">
        <v>0</v>
      </c>
      <c r="G66" s="20">
        <v>0</v>
      </c>
      <c r="H66" s="20">
        <v>7</v>
      </c>
      <c r="I66" s="20">
        <v>0</v>
      </c>
      <c r="J66" s="20">
        <v>9</v>
      </c>
      <c r="K66" s="20">
        <v>7</v>
      </c>
      <c r="L66" s="20">
        <v>7</v>
      </c>
      <c r="M66" s="20">
        <v>2</v>
      </c>
      <c r="N66" s="20">
        <v>0</v>
      </c>
      <c r="O66" s="20">
        <v>0</v>
      </c>
      <c r="P66" s="20">
        <v>0</v>
      </c>
      <c r="Q66" s="20">
        <v>6</v>
      </c>
      <c r="R66" s="20">
        <v>4</v>
      </c>
      <c r="S66" s="20">
        <v>5</v>
      </c>
      <c r="T66" s="20">
        <v>5</v>
      </c>
      <c r="U66" s="20">
        <v>3</v>
      </c>
      <c r="V66" s="20">
        <v>2</v>
      </c>
      <c r="W66" s="20">
        <v>0</v>
      </c>
      <c r="X66" s="20">
        <v>4</v>
      </c>
      <c r="Y66" s="20">
        <v>0</v>
      </c>
      <c r="Z66" s="20">
        <v>-3</v>
      </c>
      <c r="AA66" s="20">
        <v>0</v>
      </c>
      <c r="AB66" s="20">
        <v>0</v>
      </c>
      <c r="AC66" s="20">
        <v>0</v>
      </c>
      <c r="AD66" s="20">
        <v>3</v>
      </c>
      <c r="AE66" s="65"/>
      <c r="AF66" s="65"/>
      <c r="AG66" s="65"/>
      <c r="AI66" s="208"/>
      <c r="AJ66" s="208"/>
      <c r="AK66" s="208"/>
      <c r="AL66" s="208"/>
      <c r="AM66" s="208"/>
      <c r="AO66" s="40"/>
      <c r="AP66" s="41"/>
      <c r="AQ66" s="42"/>
    </row>
    <row r="67" spans="1:43" ht="15.75" customHeight="1" x14ac:dyDescent="0.2">
      <c r="A67" s="186"/>
      <c r="B67" s="186"/>
      <c r="C67" s="7" t="s">
        <v>161</v>
      </c>
      <c r="D67" s="8" t="s">
        <v>130</v>
      </c>
      <c r="E67" s="20">
        <v>0</v>
      </c>
      <c r="F67" s="20">
        <v>6</v>
      </c>
      <c r="G67" s="20">
        <v>0</v>
      </c>
      <c r="H67" s="20">
        <v>0</v>
      </c>
      <c r="I67" s="20">
        <v>4</v>
      </c>
      <c r="J67" s="20">
        <v>8</v>
      </c>
      <c r="K67" s="20">
        <v>7</v>
      </c>
      <c r="L67" s="20">
        <v>2</v>
      </c>
      <c r="M67" s="20">
        <v>5</v>
      </c>
      <c r="N67" s="20">
        <v>0</v>
      </c>
      <c r="O67" s="20">
        <v>0</v>
      </c>
      <c r="P67" s="20">
        <v>6</v>
      </c>
      <c r="Q67" s="20">
        <v>0</v>
      </c>
      <c r="R67" s="20">
        <v>0</v>
      </c>
      <c r="S67" s="20">
        <v>4</v>
      </c>
      <c r="T67" s="20">
        <v>0</v>
      </c>
      <c r="U67" s="20">
        <v>3</v>
      </c>
      <c r="V67" s="20">
        <v>0</v>
      </c>
      <c r="W67" s="20">
        <v>0</v>
      </c>
      <c r="X67" s="20">
        <v>5</v>
      </c>
      <c r="Y67" s="20">
        <v>3</v>
      </c>
      <c r="Z67" s="20">
        <v>0</v>
      </c>
      <c r="AA67" s="20">
        <v>0</v>
      </c>
      <c r="AB67" s="20">
        <v>0</v>
      </c>
      <c r="AC67" s="20">
        <v>0</v>
      </c>
      <c r="AD67" s="20">
        <v>0</v>
      </c>
      <c r="AE67" s="65"/>
      <c r="AF67" s="65"/>
      <c r="AG67" s="65"/>
      <c r="AI67" s="208"/>
      <c r="AJ67" s="208"/>
      <c r="AK67" s="208"/>
      <c r="AL67" s="208"/>
      <c r="AM67" s="208"/>
      <c r="AO67" s="40"/>
      <c r="AP67" s="41"/>
      <c r="AQ67" s="42"/>
    </row>
    <row r="68" spans="1:43" x14ac:dyDescent="0.2">
      <c r="AO68" s="40"/>
      <c r="AP68" s="41"/>
      <c r="AQ68" s="42"/>
    </row>
    <row r="69" spans="1:43" ht="15" customHeight="1" x14ac:dyDescent="0.2">
      <c r="C69" s="218" t="s">
        <v>265</v>
      </c>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43"/>
      <c r="AF69" s="43"/>
      <c r="AG69" s="43"/>
    </row>
    <row r="70" spans="1:43" ht="15" customHeight="1" x14ac:dyDescent="0.2">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43"/>
      <c r="AF70" s="43"/>
      <c r="AG70" s="43"/>
    </row>
    <row r="71" spans="1:43" ht="15" customHeight="1" x14ac:dyDescent="0.2">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43"/>
      <c r="AF71" s="43"/>
      <c r="AG71" s="43"/>
    </row>
    <row r="72" spans="1:43" ht="41.25" customHeight="1" x14ac:dyDescent="0.2">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43"/>
      <c r="AF72" s="43"/>
      <c r="AG72" s="43"/>
    </row>
  </sheetData>
  <sheetProtection selectLockedCells="1" selectUnlockedCells="1"/>
  <mergeCells count="21">
    <mergeCell ref="A37:A67"/>
    <mergeCell ref="B37:B41"/>
    <mergeCell ref="AI37:AM67"/>
    <mergeCell ref="B42:B43"/>
    <mergeCell ref="B44:B47"/>
    <mergeCell ref="B48:B62"/>
    <mergeCell ref="B63:B67"/>
    <mergeCell ref="C3:AG3"/>
    <mergeCell ref="C69:AD72"/>
    <mergeCell ref="AO28:AP28"/>
    <mergeCell ref="AQ28:AR28"/>
    <mergeCell ref="AS28:AT28"/>
    <mergeCell ref="AO39:AO59"/>
    <mergeCell ref="E5:AD5"/>
    <mergeCell ref="AI7:AM8"/>
    <mergeCell ref="A8:A35"/>
    <mergeCell ref="B8:B25"/>
    <mergeCell ref="AI9:AM25"/>
    <mergeCell ref="B27:B35"/>
    <mergeCell ref="AI27:AM35"/>
    <mergeCell ref="AI26:AM26"/>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76B0-0006-4066-AABC-5C93D463A5D3}">
  <dimension ref="A1:AT72"/>
  <sheetViews>
    <sheetView zoomScale="90" zoomScaleNormal="90" workbookViewId="0">
      <selection activeCell="G7" sqref="G7"/>
    </sheetView>
  </sheetViews>
  <sheetFormatPr baseColWidth="10" defaultColWidth="11.42578125" defaultRowHeight="14.25" x14ac:dyDescent="0.2"/>
  <cols>
    <col min="1" max="1" width="11.42578125" style="38"/>
    <col min="2" max="2" width="7.140625" style="38" customWidth="1"/>
    <col min="3" max="3" width="38.7109375" style="38" customWidth="1"/>
    <col min="4" max="4" width="7.140625" style="38" customWidth="1"/>
    <col min="5" max="30" width="5.7109375" style="38" customWidth="1"/>
    <col min="31" max="33" width="8.7109375" style="38" customWidth="1"/>
    <col min="34" max="34" width="11.42578125" style="38"/>
    <col min="35" max="35" width="27" style="38" customWidth="1"/>
    <col min="36" max="36" width="26.7109375" style="38" customWidth="1"/>
    <col min="37" max="37" width="21.140625" style="38" customWidth="1"/>
    <col min="38" max="38" width="20.5703125" style="38" customWidth="1"/>
    <col min="39" max="39" width="30.28515625" style="38" customWidth="1"/>
    <col min="40" max="40" width="9.85546875" style="38" customWidth="1"/>
    <col min="41" max="41" width="20.42578125" style="38" customWidth="1"/>
    <col min="42" max="42" width="37.5703125" style="38" customWidth="1"/>
    <col min="43" max="43" width="21.28515625" style="38" customWidth="1"/>
    <col min="44" max="44" width="11.42578125" style="38"/>
    <col min="45" max="45" width="17.5703125" style="38" customWidth="1"/>
    <col min="46" max="16384" width="11.42578125" style="38"/>
  </cols>
  <sheetData>
    <row r="1" spans="1:41" ht="18" x14ac:dyDescent="0.25">
      <c r="C1" s="53" t="s">
        <v>260</v>
      </c>
    </row>
    <row r="3" spans="1:41" ht="15" x14ac:dyDescent="0.2">
      <c r="C3" s="215" t="s">
        <v>258</v>
      </c>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row>
    <row r="5" spans="1:41" ht="15" x14ac:dyDescent="0.25">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5"/>
      <c r="AF5" s="5"/>
      <c r="AG5" s="5"/>
    </row>
    <row r="6" spans="1:41" ht="218.25" customHeight="1" x14ac:dyDescent="0.2">
      <c r="C6" s="39"/>
      <c r="D6" s="39"/>
      <c r="E6" s="12" t="s">
        <v>400</v>
      </c>
      <c r="F6" s="12" t="s">
        <v>63</v>
      </c>
      <c r="G6" s="12" t="s">
        <v>399</v>
      </c>
      <c r="H6" s="12" t="s">
        <v>65</v>
      </c>
      <c r="I6" s="12" t="s">
        <v>66</v>
      </c>
      <c r="J6" s="12" t="s">
        <v>67</v>
      </c>
      <c r="K6" s="12" t="s">
        <v>68</v>
      </c>
      <c r="L6" s="12" t="s">
        <v>69</v>
      </c>
      <c r="M6" s="12" t="s">
        <v>70</v>
      </c>
      <c r="N6" s="12" t="s">
        <v>71</v>
      </c>
      <c r="O6" s="12" t="s">
        <v>72</v>
      </c>
      <c r="P6" s="12" t="s">
        <v>73</v>
      </c>
      <c r="Q6" s="12" t="s">
        <v>74</v>
      </c>
      <c r="R6" s="12" t="s">
        <v>75</v>
      </c>
      <c r="S6" s="12" t="s">
        <v>76</v>
      </c>
      <c r="T6" s="12" t="s">
        <v>77</v>
      </c>
      <c r="U6" s="12" t="s">
        <v>78</v>
      </c>
      <c r="V6" s="12" t="s">
        <v>79</v>
      </c>
      <c r="W6" s="12" t="s">
        <v>80</v>
      </c>
      <c r="X6" s="12" t="s">
        <v>81</v>
      </c>
      <c r="Y6" s="12" t="s">
        <v>82</v>
      </c>
      <c r="Z6" s="12" t="s">
        <v>83</v>
      </c>
      <c r="AA6" s="12" t="s">
        <v>84</v>
      </c>
      <c r="AB6" s="12" t="s">
        <v>85</v>
      </c>
      <c r="AC6" s="12" t="s">
        <v>86</v>
      </c>
      <c r="AD6" s="12" t="s">
        <v>87</v>
      </c>
      <c r="AE6" s="5"/>
      <c r="AF6" s="5"/>
      <c r="AG6" s="5"/>
    </row>
    <row r="7" spans="1:41" ht="40.5" customHeight="1" x14ac:dyDescent="0.2">
      <c r="C7" s="40"/>
      <c r="D7" s="4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5"/>
      <c r="AF7" s="5"/>
      <c r="AG7" s="5"/>
      <c r="AI7" s="211" t="s">
        <v>167</v>
      </c>
      <c r="AJ7" s="211"/>
      <c r="AK7" s="211"/>
      <c r="AL7" s="211"/>
      <c r="AM7" s="211"/>
    </row>
    <row r="8" spans="1:41" ht="15.75" customHeight="1" x14ac:dyDescent="0.2">
      <c r="A8" s="186" t="s">
        <v>201</v>
      </c>
      <c r="B8" s="186" t="s">
        <v>89</v>
      </c>
      <c r="C8" s="11" t="s">
        <v>44</v>
      </c>
      <c r="D8" s="3" t="s">
        <v>26</v>
      </c>
      <c r="E8" s="9">
        <v>1</v>
      </c>
      <c r="F8" s="9">
        <v>1</v>
      </c>
      <c r="G8" s="9">
        <v>1</v>
      </c>
      <c r="H8" s="9">
        <v>1</v>
      </c>
      <c r="I8" s="9">
        <v>1</v>
      </c>
      <c r="J8" s="9">
        <v>1</v>
      </c>
      <c r="K8" s="9">
        <v>1</v>
      </c>
      <c r="L8" s="9">
        <v>1</v>
      </c>
      <c r="M8" s="9">
        <v>1</v>
      </c>
      <c r="N8" s="9">
        <v>1</v>
      </c>
      <c r="O8" s="9">
        <v>1</v>
      </c>
      <c r="P8" s="9">
        <v>1</v>
      </c>
      <c r="Q8" s="9">
        <v>1</v>
      </c>
      <c r="R8" s="9">
        <v>1</v>
      </c>
      <c r="S8" s="9">
        <v>1</v>
      </c>
      <c r="T8" s="9">
        <v>1</v>
      </c>
      <c r="U8" s="9">
        <v>1</v>
      </c>
      <c r="V8" s="9">
        <v>1</v>
      </c>
      <c r="W8" s="9">
        <v>1</v>
      </c>
      <c r="X8" s="9">
        <v>1</v>
      </c>
      <c r="Y8" s="9">
        <v>1</v>
      </c>
      <c r="Z8" s="9">
        <v>1</v>
      </c>
      <c r="AA8" s="9">
        <v>1</v>
      </c>
      <c r="AB8" s="9">
        <v>1</v>
      </c>
      <c r="AC8" s="9">
        <v>1</v>
      </c>
      <c r="AD8" s="9">
        <v>1</v>
      </c>
      <c r="AE8" s="5"/>
      <c r="AF8" s="5"/>
      <c r="AG8" s="5"/>
      <c r="AI8" s="211"/>
      <c r="AJ8" s="211"/>
      <c r="AK8" s="211"/>
      <c r="AL8" s="211"/>
      <c r="AM8" s="211"/>
    </row>
    <row r="9" spans="1:41" ht="15.75" customHeight="1" x14ac:dyDescent="0.2">
      <c r="A9" s="186"/>
      <c r="B9" s="186"/>
      <c r="C9" s="11" t="s">
        <v>45</v>
      </c>
      <c r="D9" s="3" t="s">
        <v>27</v>
      </c>
      <c r="E9" s="9">
        <v>1</v>
      </c>
      <c r="F9" s="9">
        <v>1</v>
      </c>
      <c r="G9" s="9">
        <v>1</v>
      </c>
      <c r="H9" s="9">
        <v>1</v>
      </c>
      <c r="I9" s="9">
        <v>1</v>
      </c>
      <c r="J9" s="9">
        <v>1</v>
      </c>
      <c r="K9" s="9">
        <v>1</v>
      </c>
      <c r="L9" s="9">
        <v>1</v>
      </c>
      <c r="M9" s="9">
        <v>1</v>
      </c>
      <c r="N9" s="9">
        <v>1</v>
      </c>
      <c r="O9" s="9">
        <v>1</v>
      </c>
      <c r="P9" s="9">
        <v>1</v>
      </c>
      <c r="Q9" s="9">
        <v>1</v>
      </c>
      <c r="R9" s="9">
        <v>1</v>
      </c>
      <c r="S9" s="9">
        <v>1</v>
      </c>
      <c r="T9" s="9">
        <v>1</v>
      </c>
      <c r="U9" s="9">
        <v>1</v>
      </c>
      <c r="V9" s="9">
        <v>1</v>
      </c>
      <c r="W9" s="9">
        <v>1</v>
      </c>
      <c r="X9" s="9">
        <v>1</v>
      </c>
      <c r="Y9" s="9">
        <v>1</v>
      </c>
      <c r="Z9" s="9">
        <v>1</v>
      </c>
      <c r="AA9" s="9">
        <v>1</v>
      </c>
      <c r="AB9" s="9">
        <v>1</v>
      </c>
      <c r="AC9" s="9">
        <v>1</v>
      </c>
      <c r="AD9" s="9">
        <v>1</v>
      </c>
      <c r="AE9" s="5"/>
      <c r="AF9" s="5"/>
      <c r="AG9" s="5"/>
      <c r="AI9" s="207" t="s">
        <v>391</v>
      </c>
      <c r="AJ9" s="207"/>
      <c r="AK9" s="207"/>
      <c r="AL9" s="207"/>
      <c r="AM9" s="207"/>
    </row>
    <row r="10" spans="1:41" ht="15.75" customHeight="1" x14ac:dyDescent="0.2">
      <c r="A10" s="186"/>
      <c r="B10" s="186"/>
      <c r="C10" s="11" t="s">
        <v>46</v>
      </c>
      <c r="D10" s="3" t="s">
        <v>28</v>
      </c>
      <c r="E10" s="9">
        <v>1</v>
      </c>
      <c r="F10" s="9">
        <v>1</v>
      </c>
      <c r="G10" s="9">
        <v>1</v>
      </c>
      <c r="H10" s="9">
        <v>1</v>
      </c>
      <c r="I10" s="9">
        <v>1</v>
      </c>
      <c r="J10" s="9">
        <v>1</v>
      </c>
      <c r="K10" s="9">
        <v>1</v>
      </c>
      <c r="L10" s="9">
        <v>1</v>
      </c>
      <c r="M10" s="9">
        <v>1</v>
      </c>
      <c r="N10" s="9">
        <v>1</v>
      </c>
      <c r="O10" s="9">
        <v>1</v>
      </c>
      <c r="P10" s="9">
        <v>1</v>
      </c>
      <c r="Q10" s="9">
        <v>1</v>
      </c>
      <c r="R10" s="9">
        <v>1</v>
      </c>
      <c r="S10" s="9">
        <v>1</v>
      </c>
      <c r="T10" s="9">
        <v>1</v>
      </c>
      <c r="U10" s="9">
        <v>1</v>
      </c>
      <c r="V10" s="9">
        <v>1</v>
      </c>
      <c r="W10" s="9">
        <v>1</v>
      </c>
      <c r="X10" s="9">
        <v>1</v>
      </c>
      <c r="Y10" s="9">
        <v>1</v>
      </c>
      <c r="Z10" s="9">
        <v>1</v>
      </c>
      <c r="AA10" s="9">
        <v>1</v>
      </c>
      <c r="AB10" s="9">
        <v>1</v>
      </c>
      <c r="AC10" s="9">
        <v>1</v>
      </c>
      <c r="AD10" s="9">
        <v>1</v>
      </c>
      <c r="AE10" s="5"/>
      <c r="AF10" s="5"/>
      <c r="AG10" s="5"/>
      <c r="AI10" s="207"/>
      <c r="AJ10" s="207"/>
      <c r="AK10" s="207"/>
      <c r="AL10" s="207"/>
      <c r="AM10" s="207"/>
      <c r="AO10" s="38" t="s">
        <v>205</v>
      </c>
    </row>
    <row r="11" spans="1:41" ht="15.75" customHeight="1" x14ac:dyDescent="0.2">
      <c r="A11" s="186"/>
      <c r="B11" s="186"/>
      <c r="C11" s="11" t="s">
        <v>47</v>
      </c>
      <c r="D11" s="3" t="s">
        <v>29</v>
      </c>
      <c r="E11" s="9">
        <v>1</v>
      </c>
      <c r="F11" s="9">
        <v>1</v>
      </c>
      <c r="G11" s="9">
        <v>0</v>
      </c>
      <c r="H11" s="9">
        <v>1</v>
      </c>
      <c r="I11" s="9">
        <v>1</v>
      </c>
      <c r="J11" s="9">
        <v>1</v>
      </c>
      <c r="K11" s="9">
        <v>1</v>
      </c>
      <c r="L11" s="9">
        <v>1</v>
      </c>
      <c r="M11" s="9">
        <v>1</v>
      </c>
      <c r="N11" s="9">
        <v>1</v>
      </c>
      <c r="O11" s="9">
        <v>1</v>
      </c>
      <c r="P11" s="9">
        <v>1</v>
      </c>
      <c r="Q11" s="9">
        <v>1</v>
      </c>
      <c r="R11" s="9">
        <v>1</v>
      </c>
      <c r="S11" s="9">
        <v>1</v>
      </c>
      <c r="T11" s="9">
        <v>1</v>
      </c>
      <c r="U11" s="9">
        <v>1</v>
      </c>
      <c r="V11" s="9">
        <v>1</v>
      </c>
      <c r="W11" s="9">
        <v>1</v>
      </c>
      <c r="X11" s="9">
        <v>1</v>
      </c>
      <c r="Y11" s="9">
        <v>0</v>
      </c>
      <c r="Z11" s="9">
        <v>1</v>
      </c>
      <c r="AA11" s="9">
        <v>1</v>
      </c>
      <c r="AB11" s="9">
        <v>1</v>
      </c>
      <c r="AC11" s="9">
        <v>1</v>
      </c>
      <c r="AD11" s="9">
        <v>1</v>
      </c>
      <c r="AE11" s="5"/>
      <c r="AF11" s="5"/>
      <c r="AG11" s="5"/>
      <c r="AI11" s="207"/>
      <c r="AJ11" s="207"/>
      <c r="AK11" s="207"/>
      <c r="AL11" s="207"/>
      <c r="AM11" s="207"/>
    </row>
    <row r="12" spans="1:41" ht="15.75" customHeight="1" x14ac:dyDescent="0.2">
      <c r="A12" s="186"/>
      <c r="B12" s="186"/>
      <c r="C12" s="11" t="s">
        <v>48</v>
      </c>
      <c r="D12" s="3" t="s">
        <v>30</v>
      </c>
      <c r="E12" s="9">
        <v>1</v>
      </c>
      <c r="F12" s="9">
        <v>1</v>
      </c>
      <c r="G12" s="9">
        <v>1</v>
      </c>
      <c r="H12" s="9">
        <v>1</v>
      </c>
      <c r="I12" s="9">
        <v>1</v>
      </c>
      <c r="J12" s="9">
        <v>1</v>
      </c>
      <c r="K12" s="9">
        <v>1</v>
      </c>
      <c r="L12" s="9">
        <v>1</v>
      </c>
      <c r="M12" s="9">
        <v>1</v>
      </c>
      <c r="N12" s="9">
        <v>1</v>
      </c>
      <c r="O12" s="9">
        <v>1</v>
      </c>
      <c r="P12" s="9">
        <v>1</v>
      </c>
      <c r="Q12" s="9">
        <v>1</v>
      </c>
      <c r="R12" s="9">
        <v>1</v>
      </c>
      <c r="S12" s="9">
        <v>1</v>
      </c>
      <c r="T12" s="9">
        <v>1</v>
      </c>
      <c r="U12" s="9">
        <v>1</v>
      </c>
      <c r="V12" s="9">
        <v>1</v>
      </c>
      <c r="W12" s="9">
        <v>1</v>
      </c>
      <c r="X12" s="9">
        <v>1</v>
      </c>
      <c r="Y12" s="9">
        <v>1</v>
      </c>
      <c r="Z12" s="9">
        <v>1</v>
      </c>
      <c r="AA12" s="9">
        <v>1</v>
      </c>
      <c r="AB12" s="9">
        <v>1</v>
      </c>
      <c r="AC12" s="9">
        <v>1</v>
      </c>
      <c r="AD12" s="9">
        <v>1</v>
      </c>
      <c r="AE12" s="5"/>
      <c r="AF12" s="5"/>
      <c r="AG12" s="5"/>
      <c r="AI12" s="207"/>
      <c r="AJ12" s="207"/>
      <c r="AK12" s="207"/>
      <c r="AL12" s="207"/>
      <c r="AM12" s="207"/>
    </row>
    <row r="13" spans="1:41" ht="15.75" customHeight="1" x14ac:dyDescent="0.2">
      <c r="A13" s="186"/>
      <c r="B13" s="186"/>
      <c r="C13" s="11" t="s">
        <v>49</v>
      </c>
      <c r="D13" s="3" t="s">
        <v>31</v>
      </c>
      <c r="E13" s="9">
        <v>1</v>
      </c>
      <c r="F13" s="9">
        <v>1</v>
      </c>
      <c r="G13" s="9">
        <v>1</v>
      </c>
      <c r="H13" s="9">
        <v>1</v>
      </c>
      <c r="I13" s="9">
        <v>1</v>
      </c>
      <c r="J13" s="9">
        <v>1</v>
      </c>
      <c r="K13" s="9">
        <v>1</v>
      </c>
      <c r="L13" s="9">
        <v>1</v>
      </c>
      <c r="M13" s="9">
        <v>1</v>
      </c>
      <c r="N13" s="9">
        <v>1</v>
      </c>
      <c r="O13" s="9">
        <v>1</v>
      </c>
      <c r="P13" s="9">
        <v>1</v>
      </c>
      <c r="Q13" s="9">
        <v>1</v>
      </c>
      <c r="R13" s="9">
        <v>1</v>
      </c>
      <c r="S13" s="9">
        <v>1</v>
      </c>
      <c r="T13" s="9">
        <v>1</v>
      </c>
      <c r="U13" s="9">
        <v>1</v>
      </c>
      <c r="V13" s="9">
        <v>1</v>
      </c>
      <c r="W13" s="9">
        <v>1</v>
      </c>
      <c r="X13" s="9">
        <v>1</v>
      </c>
      <c r="Y13" s="9">
        <v>1</v>
      </c>
      <c r="Z13" s="9">
        <v>1</v>
      </c>
      <c r="AA13" s="9">
        <v>1</v>
      </c>
      <c r="AB13" s="9">
        <v>1</v>
      </c>
      <c r="AC13" s="9">
        <v>1</v>
      </c>
      <c r="AD13" s="9">
        <v>1</v>
      </c>
      <c r="AE13" s="5"/>
      <c r="AF13" s="5"/>
      <c r="AG13" s="5"/>
      <c r="AI13" s="207"/>
      <c r="AJ13" s="207"/>
      <c r="AK13" s="207"/>
      <c r="AL13" s="207"/>
      <c r="AM13" s="207"/>
    </row>
    <row r="14" spans="1:41" ht="15.75" customHeight="1" x14ac:dyDescent="0.2">
      <c r="A14" s="186"/>
      <c r="B14" s="186"/>
      <c r="C14" s="11" t="s">
        <v>50</v>
      </c>
      <c r="D14" s="3" t="s">
        <v>32</v>
      </c>
      <c r="E14" s="9">
        <v>1</v>
      </c>
      <c r="F14" s="9">
        <v>1</v>
      </c>
      <c r="G14" s="9">
        <v>1</v>
      </c>
      <c r="H14" s="9">
        <v>1</v>
      </c>
      <c r="I14" s="9">
        <v>1</v>
      </c>
      <c r="J14" s="9">
        <v>1</v>
      </c>
      <c r="K14" s="9">
        <v>1</v>
      </c>
      <c r="L14" s="9">
        <v>1</v>
      </c>
      <c r="M14" s="9">
        <v>1</v>
      </c>
      <c r="N14" s="9">
        <v>1</v>
      </c>
      <c r="O14" s="9">
        <v>1</v>
      </c>
      <c r="P14" s="9">
        <v>1</v>
      </c>
      <c r="Q14" s="9">
        <v>1</v>
      </c>
      <c r="R14" s="9">
        <v>1</v>
      </c>
      <c r="S14" s="9">
        <v>1</v>
      </c>
      <c r="T14" s="9">
        <v>1</v>
      </c>
      <c r="U14" s="9">
        <v>1</v>
      </c>
      <c r="V14" s="9">
        <v>1</v>
      </c>
      <c r="W14" s="9">
        <v>1</v>
      </c>
      <c r="X14" s="9">
        <v>1</v>
      </c>
      <c r="Y14" s="9">
        <v>1</v>
      </c>
      <c r="Z14" s="9">
        <v>1</v>
      </c>
      <c r="AA14" s="9">
        <v>1</v>
      </c>
      <c r="AB14" s="9">
        <v>1</v>
      </c>
      <c r="AC14" s="9">
        <v>1</v>
      </c>
      <c r="AD14" s="9">
        <v>1</v>
      </c>
      <c r="AE14" s="5"/>
      <c r="AF14" s="5"/>
      <c r="AG14" s="5"/>
      <c r="AI14" s="207"/>
      <c r="AJ14" s="207"/>
      <c r="AK14" s="207"/>
      <c r="AL14" s="207"/>
      <c r="AM14" s="207"/>
    </row>
    <row r="15" spans="1:41" ht="15.75" customHeight="1" x14ac:dyDescent="0.2">
      <c r="A15" s="186"/>
      <c r="B15" s="186"/>
      <c r="C15" s="11" t="s">
        <v>51</v>
      </c>
      <c r="D15" s="3" t="s">
        <v>33</v>
      </c>
      <c r="E15" s="9">
        <v>1</v>
      </c>
      <c r="F15" s="9">
        <v>1</v>
      </c>
      <c r="G15" s="9">
        <v>1</v>
      </c>
      <c r="H15" s="9">
        <v>1</v>
      </c>
      <c r="I15" s="9">
        <v>1</v>
      </c>
      <c r="J15" s="9">
        <v>1</v>
      </c>
      <c r="K15" s="9">
        <v>1</v>
      </c>
      <c r="L15" s="9">
        <v>1</v>
      </c>
      <c r="M15" s="9">
        <v>1</v>
      </c>
      <c r="N15" s="9">
        <v>1</v>
      </c>
      <c r="O15" s="9">
        <v>1</v>
      </c>
      <c r="P15" s="9">
        <v>1</v>
      </c>
      <c r="Q15" s="9">
        <v>1</v>
      </c>
      <c r="R15" s="9">
        <v>1</v>
      </c>
      <c r="S15" s="9">
        <v>1</v>
      </c>
      <c r="T15" s="9">
        <v>1</v>
      </c>
      <c r="U15" s="9">
        <v>1</v>
      </c>
      <c r="V15" s="9">
        <v>1</v>
      </c>
      <c r="W15" s="9">
        <v>1</v>
      </c>
      <c r="X15" s="9">
        <v>1</v>
      </c>
      <c r="Y15" s="9">
        <v>1</v>
      </c>
      <c r="Z15" s="9">
        <v>1</v>
      </c>
      <c r="AA15" s="9">
        <v>1</v>
      </c>
      <c r="AB15" s="9">
        <v>1</v>
      </c>
      <c r="AC15" s="9">
        <v>1</v>
      </c>
      <c r="AD15" s="9">
        <v>1</v>
      </c>
      <c r="AE15" s="5"/>
      <c r="AF15" s="5"/>
      <c r="AG15" s="5"/>
      <c r="AI15" s="207"/>
      <c r="AJ15" s="207"/>
      <c r="AK15" s="207"/>
      <c r="AL15" s="207"/>
      <c r="AM15" s="207"/>
    </row>
    <row r="16" spans="1:41" ht="15.75" customHeight="1" x14ac:dyDescent="0.2">
      <c r="A16" s="186"/>
      <c r="B16" s="186"/>
      <c r="C16" s="11" t="s">
        <v>52</v>
      </c>
      <c r="D16" s="3" t="s">
        <v>34</v>
      </c>
      <c r="E16" s="9">
        <v>1</v>
      </c>
      <c r="F16" s="9">
        <v>1</v>
      </c>
      <c r="G16" s="9">
        <v>1</v>
      </c>
      <c r="H16" s="9">
        <v>1</v>
      </c>
      <c r="I16" s="9">
        <v>1</v>
      </c>
      <c r="J16" s="9">
        <v>1</v>
      </c>
      <c r="K16" s="9">
        <v>1</v>
      </c>
      <c r="L16" s="9">
        <v>1</v>
      </c>
      <c r="M16" s="9">
        <v>1</v>
      </c>
      <c r="N16" s="9">
        <v>1</v>
      </c>
      <c r="O16" s="9">
        <v>1</v>
      </c>
      <c r="P16" s="9">
        <v>1</v>
      </c>
      <c r="Q16" s="9">
        <v>1</v>
      </c>
      <c r="R16" s="9">
        <v>1</v>
      </c>
      <c r="S16" s="9">
        <v>1</v>
      </c>
      <c r="T16" s="9">
        <v>1</v>
      </c>
      <c r="U16" s="9">
        <v>1</v>
      </c>
      <c r="V16" s="9">
        <v>1</v>
      </c>
      <c r="W16" s="9">
        <v>1</v>
      </c>
      <c r="X16" s="9">
        <v>1</v>
      </c>
      <c r="Y16" s="9">
        <v>1</v>
      </c>
      <c r="Z16" s="9">
        <v>1</v>
      </c>
      <c r="AA16" s="9">
        <v>1</v>
      </c>
      <c r="AB16" s="9">
        <v>1</v>
      </c>
      <c r="AC16" s="9">
        <v>1</v>
      </c>
      <c r="AD16" s="9">
        <v>1</v>
      </c>
      <c r="AE16" s="5"/>
      <c r="AF16" s="5"/>
      <c r="AG16" s="5"/>
      <c r="AI16" s="207"/>
      <c r="AJ16" s="207"/>
      <c r="AK16" s="207"/>
      <c r="AL16" s="207"/>
      <c r="AM16" s="207"/>
    </row>
    <row r="17" spans="1:46" ht="15.75" customHeight="1" x14ac:dyDescent="0.2">
      <c r="A17" s="186"/>
      <c r="B17" s="186"/>
      <c r="C17" s="11" t="s">
        <v>53</v>
      </c>
      <c r="D17" s="3" t="s">
        <v>35</v>
      </c>
      <c r="E17" s="9">
        <v>1</v>
      </c>
      <c r="F17" s="9">
        <v>1</v>
      </c>
      <c r="G17" s="9">
        <v>1</v>
      </c>
      <c r="H17" s="9">
        <v>1</v>
      </c>
      <c r="I17" s="9">
        <v>1</v>
      </c>
      <c r="J17" s="9">
        <v>1</v>
      </c>
      <c r="K17" s="9">
        <v>1</v>
      </c>
      <c r="L17" s="9">
        <v>1</v>
      </c>
      <c r="M17" s="9">
        <v>1</v>
      </c>
      <c r="N17" s="9">
        <v>1</v>
      </c>
      <c r="O17" s="9">
        <v>1</v>
      </c>
      <c r="P17" s="9">
        <v>1</v>
      </c>
      <c r="Q17" s="9">
        <v>1</v>
      </c>
      <c r="R17" s="9">
        <v>1</v>
      </c>
      <c r="S17" s="9">
        <v>1</v>
      </c>
      <c r="T17" s="9">
        <v>1</v>
      </c>
      <c r="U17" s="9">
        <v>1</v>
      </c>
      <c r="V17" s="9">
        <v>1</v>
      </c>
      <c r="W17" s="9">
        <v>1</v>
      </c>
      <c r="X17" s="9">
        <v>1</v>
      </c>
      <c r="Y17" s="9">
        <v>1</v>
      </c>
      <c r="Z17" s="9">
        <v>1</v>
      </c>
      <c r="AA17" s="9">
        <v>1</v>
      </c>
      <c r="AB17" s="9">
        <v>1</v>
      </c>
      <c r="AC17" s="9">
        <v>1</v>
      </c>
      <c r="AD17" s="9">
        <v>1</v>
      </c>
      <c r="AE17" s="5"/>
      <c r="AF17" s="5"/>
      <c r="AG17" s="5"/>
      <c r="AI17" s="207"/>
      <c r="AJ17" s="207"/>
      <c r="AK17" s="207"/>
      <c r="AL17" s="207"/>
      <c r="AM17" s="207"/>
    </row>
    <row r="18" spans="1:46" ht="15.75" customHeight="1" x14ac:dyDescent="0.2">
      <c r="A18" s="186"/>
      <c r="B18" s="186"/>
      <c r="C18" s="11" t="s">
        <v>54</v>
      </c>
      <c r="D18" s="3" t="s">
        <v>36</v>
      </c>
      <c r="E18" s="9">
        <v>1</v>
      </c>
      <c r="F18" s="9">
        <v>1</v>
      </c>
      <c r="G18" s="9">
        <v>1</v>
      </c>
      <c r="H18" s="9">
        <v>1</v>
      </c>
      <c r="I18" s="9">
        <v>1</v>
      </c>
      <c r="J18" s="9">
        <v>1</v>
      </c>
      <c r="K18" s="9">
        <v>1</v>
      </c>
      <c r="L18" s="9">
        <v>1</v>
      </c>
      <c r="M18" s="9">
        <v>1</v>
      </c>
      <c r="N18" s="9">
        <v>1</v>
      </c>
      <c r="O18" s="9">
        <v>1</v>
      </c>
      <c r="P18" s="9">
        <v>1</v>
      </c>
      <c r="Q18" s="9">
        <v>1</v>
      </c>
      <c r="R18" s="9">
        <v>1</v>
      </c>
      <c r="S18" s="9">
        <v>1</v>
      </c>
      <c r="T18" s="9">
        <v>1</v>
      </c>
      <c r="U18" s="9">
        <v>1</v>
      </c>
      <c r="V18" s="9">
        <v>1</v>
      </c>
      <c r="W18" s="9">
        <v>1</v>
      </c>
      <c r="X18" s="9">
        <v>1</v>
      </c>
      <c r="Y18" s="9">
        <v>1</v>
      </c>
      <c r="Z18" s="9">
        <v>1</v>
      </c>
      <c r="AA18" s="9">
        <v>1</v>
      </c>
      <c r="AB18" s="9">
        <v>1</v>
      </c>
      <c r="AC18" s="9">
        <v>1</v>
      </c>
      <c r="AD18" s="9">
        <v>1</v>
      </c>
      <c r="AE18" s="5"/>
      <c r="AF18" s="5"/>
      <c r="AG18" s="5"/>
      <c r="AI18" s="207"/>
      <c r="AJ18" s="207"/>
      <c r="AK18" s="207"/>
      <c r="AL18" s="207"/>
      <c r="AM18" s="207"/>
    </row>
    <row r="19" spans="1:46" ht="15.75" customHeight="1" x14ac:dyDescent="0.2">
      <c r="A19" s="186"/>
      <c r="B19" s="186"/>
      <c r="C19" s="11" t="s">
        <v>55</v>
      </c>
      <c r="D19" s="3" t="s">
        <v>37</v>
      </c>
      <c r="E19" s="9">
        <v>1</v>
      </c>
      <c r="F19" s="9">
        <v>1</v>
      </c>
      <c r="G19" s="9">
        <v>1</v>
      </c>
      <c r="H19" s="9">
        <v>1</v>
      </c>
      <c r="I19" s="9">
        <v>1</v>
      </c>
      <c r="J19" s="9">
        <v>1</v>
      </c>
      <c r="K19" s="9">
        <v>1</v>
      </c>
      <c r="L19" s="9">
        <v>1</v>
      </c>
      <c r="M19" s="9">
        <v>1</v>
      </c>
      <c r="N19" s="9">
        <v>1</v>
      </c>
      <c r="O19" s="9">
        <v>1</v>
      </c>
      <c r="P19" s="9">
        <v>1</v>
      </c>
      <c r="Q19" s="9">
        <v>1</v>
      </c>
      <c r="R19" s="9">
        <v>1</v>
      </c>
      <c r="S19" s="9">
        <v>1</v>
      </c>
      <c r="T19" s="9">
        <v>1</v>
      </c>
      <c r="U19" s="9">
        <v>1</v>
      </c>
      <c r="V19" s="9">
        <v>1</v>
      </c>
      <c r="W19" s="9">
        <v>1</v>
      </c>
      <c r="X19" s="9">
        <v>1</v>
      </c>
      <c r="Y19" s="9">
        <v>1</v>
      </c>
      <c r="Z19" s="9">
        <v>1</v>
      </c>
      <c r="AA19" s="9">
        <v>1</v>
      </c>
      <c r="AB19" s="9">
        <v>1</v>
      </c>
      <c r="AC19" s="9">
        <v>1</v>
      </c>
      <c r="AD19" s="9">
        <v>1</v>
      </c>
      <c r="AE19" s="5"/>
      <c r="AF19" s="5"/>
      <c r="AG19" s="5"/>
      <c r="AI19" s="207"/>
      <c r="AJ19" s="207"/>
      <c r="AK19" s="207"/>
      <c r="AL19" s="207"/>
      <c r="AM19" s="207"/>
    </row>
    <row r="20" spans="1:46" ht="15.75" customHeight="1" x14ac:dyDescent="0.2">
      <c r="A20" s="186"/>
      <c r="B20" s="186"/>
      <c r="C20" s="11" t="s">
        <v>56</v>
      </c>
      <c r="D20" s="3" t="s">
        <v>38</v>
      </c>
      <c r="E20" s="9">
        <v>1</v>
      </c>
      <c r="F20" s="9">
        <v>1</v>
      </c>
      <c r="G20" s="9">
        <v>1</v>
      </c>
      <c r="H20" s="9">
        <v>1</v>
      </c>
      <c r="I20" s="9">
        <v>1</v>
      </c>
      <c r="J20" s="9">
        <v>1</v>
      </c>
      <c r="K20" s="9">
        <v>1</v>
      </c>
      <c r="L20" s="9">
        <v>1</v>
      </c>
      <c r="M20" s="9">
        <v>1</v>
      </c>
      <c r="N20" s="9">
        <v>1</v>
      </c>
      <c r="O20" s="9">
        <v>1</v>
      </c>
      <c r="P20" s="9">
        <v>1</v>
      </c>
      <c r="Q20" s="9">
        <v>1</v>
      </c>
      <c r="R20" s="9">
        <v>1</v>
      </c>
      <c r="S20" s="9">
        <v>1</v>
      </c>
      <c r="T20" s="9">
        <v>1</v>
      </c>
      <c r="U20" s="9">
        <v>1</v>
      </c>
      <c r="V20" s="9">
        <v>1</v>
      </c>
      <c r="W20" s="9">
        <v>1</v>
      </c>
      <c r="X20" s="9">
        <v>1</v>
      </c>
      <c r="Y20" s="9">
        <v>1</v>
      </c>
      <c r="Z20" s="9">
        <v>1</v>
      </c>
      <c r="AA20" s="9">
        <v>1</v>
      </c>
      <c r="AB20" s="9">
        <v>1</v>
      </c>
      <c r="AC20" s="9">
        <v>1</v>
      </c>
      <c r="AD20" s="9">
        <v>1</v>
      </c>
      <c r="AE20" s="5"/>
      <c r="AF20" s="5"/>
      <c r="AG20" s="5"/>
      <c r="AI20" s="207"/>
      <c r="AJ20" s="207"/>
      <c r="AK20" s="207"/>
      <c r="AL20" s="207"/>
      <c r="AM20" s="207"/>
    </row>
    <row r="21" spans="1:46" ht="15.75" customHeight="1" x14ac:dyDescent="0.2">
      <c r="A21" s="186"/>
      <c r="B21" s="186"/>
      <c r="C21" s="11" t="s">
        <v>57</v>
      </c>
      <c r="D21" s="3" t="s">
        <v>39</v>
      </c>
      <c r="E21" s="9">
        <v>1</v>
      </c>
      <c r="F21" s="9">
        <v>1</v>
      </c>
      <c r="G21" s="9">
        <v>1</v>
      </c>
      <c r="H21" s="9">
        <v>1</v>
      </c>
      <c r="I21" s="9">
        <v>1</v>
      </c>
      <c r="J21" s="9">
        <v>1</v>
      </c>
      <c r="K21" s="9">
        <v>1</v>
      </c>
      <c r="L21" s="9">
        <v>1</v>
      </c>
      <c r="M21" s="9">
        <v>1</v>
      </c>
      <c r="N21" s="9">
        <v>1</v>
      </c>
      <c r="O21" s="9">
        <v>1</v>
      </c>
      <c r="P21" s="9">
        <v>1</v>
      </c>
      <c r="Q21" s="9">
        <v>1</v>
      </c>
      <c r="R21" s="9">
        <v>1</v>
      </c>
      <c r="S21" s="9">
        <v>1</v>
      </c>
      <c r="T21" s="9">
        <v>1</v>
      </c>
      <c r="U21" s="9">
        <v>1</v>
      </c>
      <c r="V21" s="9">
        <v>1</v>
      </c>
      <c r="W21" s="9">
        <v>1</v>
      </c>
      <c r="X21" s="9">
        <v>1</v>
      </c>
      <c r="Y21" s="9">
        <v>1</v>
      </c>
      <c r="Z21" s="9">
        <v>1</v>
      </c>
      <c r="AA21" s="9">
        <v>1</v>
      </c>
      <c r="AB21" s="9">
        <v>1</v>
      </c>
      <c r="AC21" s="9">
        <v>1</v>
      </c>
      <c r="AD21" s="9">
        <v>1</v>
      </c>
      <c r="AE21" s="5"/>
      <c r="AF21" s="5"/>
      <c r="AG21" s="5"/>
      <c r="AI21" s="207"/>
      <c r="AJ21" s="207"/>
      <c r="AK21" s="207"/>
      <c r="AL21" s="207"/>
      <c r="AM21" s="207"/>
    </row>
    <row r="22" spans="1:46" ht="15.75" customHeight="1" x14ac:dyDescent="0.2">
      <c r="A22" s="186"/>
      <c r="B22" s="186"/>
      <c r="C22" s="11" t="s">
        <v>58</v>
      </c>
      <c r="D22" s="3" t="s">
        <v>40</v>
      </c>
      <c r="E22" s="9">
        <v>1</v>
      </c>
      <c r="F22" s="9">
        <v>1</v>
      </c>
      <c r="G22" s="9">
        <v>1</v>
      </c>
      <c r="H22" s="9">
        <v>1</v>
      </c>
      <c r="I22" s="9">
        <v>1</v>
      </c>
      <c r="J22" s="9">
        <v>1</v>
      </c>
      <c r="K22" s="9">
        <v>1</v>
      </c>
      <c r="L22" s="9">
        <v>1</v>
      </c>
      <c r="M22" s="9">
        <v>1</v>
      </c>
      <c r="N22" s="9">
        <v>1</v>
      </c>
      <c r="O22" s="9">
        <v>1</v>
      </c>
      <c r="P22" s="9">
        <v>1</v>
      </c>
      <c r="Q22" s="9">
        <v>1</v>
      </c>
      <c r="R22" s="9">
        <v>1</v>
      </c>
      <c r="S22" s="9">
        <v>1</v>
      </c>
      <c r="T22" s="9">
        <v>1</v>
      </c>
      <c r="U22" s="9">
        <v>1</v>
      </c>
      <c r="V22" s="9">
        <v>1</v>
      </c>
      <c r="W22" s="9">
        <v>1</v>
      </c>
      <c r="X22" s="9">
        <v>1</v>
      </c>
      <c r="Y22" s="9">
        <v>1</v>
      </c>
      <c r="Z22" s="9">
        <v>1</v>
      </c>
      <c r="AA22" s="9">
        <v>1</v>
      </c>
      <c r="AB22" s="9">
        <v>1</v>
      </c>
      <c r="AC22" s="9">
        <v>1</v>
      </c>
      <c r="AD22" s="9">
        <v>1</v>
      </c>
      <c r="AE22" s="5"/>
      <c r="AF22" s="5"/>
      <c r="AG22" s="5"/>
      <c r="AI22" s="207"/>
      <c r="AJ22" s="207"/>
      <c r="AK22" s="207"/>
      <c r="AL22" s="207"/>
      <c r="AM22" s="207"/>
    </row>
    <row r="23" spans="1:46" x14ac:dyDescent="0.2">
      <c r="A23" s="186"/>
      <c r="B23" s="186"/>
      <c r="C23" s="11" t="s">
        <v>59</v>
      </c>
      <c r="D23" s="3" t="s">
        <v>41</v>
      </c>
      <c r="E23" s="9">
        <v>1</v>
      </c>
      <c r="F23" s="9">
        <v>1</v>
      </c>
      <c r="G23" s="9">
        <v>1</v>
      </c>
      <c r="H23" s="9">
        <v>1</v>
      </c>
      <c r="I23" s="9">
        <v>1</v>
      </c>
      <c r="J23" s="9">
        <v>1</v>
      </c>
      <c r="K23" s="9">
        <v>1</v>
      </c>
      <c r="L23" s="9">
        <v>1</v>
      </c>
      <c r="M23" s="9">
        <v>1</v>
      </c>
      <c r="N23" s="9">
        <v>1</v>
      </c>
      <c r="O23" s="9">
        <v>1</v>
      </c>
      <c r="P23" s="9">
        <v>1</v>
      </c>
      <c r="Q23" s="9">
        <v>1</v>
      </c>
      <c r="R23" s="9">
        <v>0</v>
      </c>
      <c r="S23" s="9">
        <v>1</v>
      </c>
      <c r="T23" s="9">
        <v>1</v>
      </c>
      <c r="U23" s="9">
        <v>1</v>
      </c>
      <c r="V23" s="9">
        <v>1</v>
      </c>
      <c r="W23" s="9">
        <v>1</v>
      </c>
      <c r="X23" s="9">
        <v>1</v>
      </c>
      <c r="Y23" s="9">
        <v>1</v>
      </c>
      <c r="Z23" s="9">
        <v>1</v>
      </c>
      <c r="AA23" s="9">
        <v>1</v>
      </c>
      <c r="AB23" s="9">
        <v>1</v>
      </c>
      <c r="AC23" s="9">
        <v>1</v>
      </c>
      <c r="AD23" s="9">
        <v>1</v>
      </c>
      <c r="AE23" s="5"/>
      <c r="AF23" s="5"/>
      <c r="AG23" s="5"/>
      <c r="AI23" s="207"/>
      <c r="AJ23" s="207"/>
      <c r="AK23" s="207"/>
      <c r="AL23" s="207"/>
      <c r="AM23" s="207"/>
    </row>
    <row r="24" spans="1:46" x14ac:dyDescent="0.2">
      <c r="A24" s="186"/>
      <c r="B24" s="186"/>
      <c r="C24" s="11" t="s">
        <v>60</v>
      </c>
      <c r="D24" s="3" t="s">
        <v>42</v>
      </c>
      <c r="E24" s="9">
        <v>1</v>
      </c>
      <c r="F24" s="9">
        <v>1</v>
      </c>
      <c r="G24" s="9">
        <v>1</v>
      </c>
      <c r="H24" s="9">
        <v>1</v>
      </c>
      <c r="I24" s="9">
        <v>1</v>
      </c>
      <c r="J24" s="9">
        <v>1</v>
      </c>
      <c r="K24" s="9">
        <v>1</v>
      </c>
      <c r="L24" s="9">
        <v>1</v>
      </c>
      <c r="M24" s="9">
        <v>1</v>
      </c>
      <c r="N24" s="9">
        <v>1</v>
      </c>
      <c r="O24" s="9">
        <v>1</v>
      </c>
      <c r="P24" s="9">
        <v>1</v>
      </c>
      <c r="Q24" s="9">
        <v>1</v>
      </c>
      <c r="R24" s="9">
        <v>1</v>
      </c>
      <c r="S24" s="9">
        <v>1</v>
      </c>
      <c r="T24" s="9">
        <v>1</v>
      </c>
      <c r="U24" s="9">
        <v>1</v>
      </c>
      <c r="V24" s="9">
        <v>1</v>
      </c>
      <c r="W24" s="9">
        <v>1</v>
      </c>
      <c r="X24" s="9">
        <v>1</v>
      </c>
      <c r="Y24" s="9">
        <v>1</v>
      </c>
      <c r="Z24" s="9">
        <v>1</v>
      </c>
      <c r="AA24" s="9">
        <v>1</v>
      </c>
      <c r="AB24" s="9">
        <v>1</v>
      </c>
      <c r="AC24" s="9">
        <v>1</v>
      </c>
      <c r="AD24" s="9">
        <v>1</v>
      </c>
      <c r="AE24" s="5"/>
      <c r="AF24" s="5"/>
      <c r="AG24" s="5"/>
      <c r="AI24" s="207"/>
      <c r="AJ24" s="207"/>
      <c r="AK24" s="207"/>
      <c r="AL24" s="207"/>
      <c r="AM24" s="207"/>
    </row>
    <row r="25" spans="1:46" x14ac:dyDescent="0.2">
      <c r="A25" s="186"/>
      <c r="B25" s="186"/>
      <c r="C25" s="11" t="s">
        <v>61</v>
      </c>
      <c r="D25" s="3" t="s">
        <v>43</v>
      </c>
      <c r="E25" s="9">
        <v>1</v>
      </c>
      <c r="F25" s="9">
        <v>1</v>
      </c>
      <c r="G25" s="9">
        <v>1</v>
      </c>
      <c r="H25" s="9">
        <v>1</v>
      </c>
      <c r="I25" s="9">
        <v>1</v>
      </c>
      <c r="J25" s="9">
        <v>1</v>
      </c>
      <c r="K25" s="9">
        <v>1</v>
      </c>
      <c r="L25" s="9">
        <v>1</v>
      </c>
      <c r="M25" s="9">
        <v>1</v>
      </c>
      <c r="N25" s="9">
        <v>1</v>
      </c>
      <c r="O25" s="9">
        <v>1</v>
      </c>
      <c r="P25" s="9">
        <v>1</v>
      </c>
      <c r="Q25" s="9">
        <v>1</v>
      </c>
      <c r="R25" s="9">
        <v>1</v>
      </c>
      <c r="S25" s="9">
        <v>1</v>
      </c>
      <c r="T25" s="9">
        <v>1</v>
      </c>
      <c r="U25" s="9">
        <v>1</v>
      </c>
      <c r="V25" s="9">
        <v>1</v>
      </c>
      <c r="W25" s="9">
        <v>1</v>
      </c>
      <c r="X25" s="9">
        <v>1</v>
      </c>
      <c r="Y25" s="9">
        <v>1</v>
      </c>
      <c r="Z25" s="9">
        <v>1</v>
      </c>
      <c r="AA25" s="9">
        <v>1</v>
      </c>
      <c r="AB25" s="9">
        <v>1</v>
      </c>
      <c r="AC25" s="9">
        <v>1</v>
      </c>
      <c r="AD25" s="9">
        <v>1</v>
      </c>
      <c r="AE25" s="5"/>
      <c r="AF25" s="5"/>
      <c r="AG25" s="5"/>
      <c r="AI25" s="207"/>
      <c r="AJ25" s="207"/>
      <c r="AK25" s="207"/>
      <c r="AL25" s="207"/>
      <c r="AM25" s="207"/>
    </row>
    <row r="26" spans="1:46" ht="15" x14ac:dyDescent="0.25">
      <c r="A26" s="186"/>
      <c r="B26" s="13"/>
      <c r="C26" s="13"/>
      <c r="D26" s="220"/>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2"/>
      <c r="AE26" s="5"/>
      <c r="AF26" s="5"/>
      <c r="AG26" s="5"/>
      <c r="AI26" s="212"/>
      <c r="AJ26" s="213"/>
      <c r="AK26" s="213"/>
      <c r="AL26" s="213"/>
      <c r="AM26" s="214"/>
    </row>
    <row r="27" spans="1:46" ht="15" customHeight="1" x14ac:dyDescent="0.25">
      <c r="A27" s="186"/>
      <c r="B27" s="186" t="s">
        <v>99</v>
      </c>
      <c r="C27" s="4" t="s">
        <v>90</v>
      </c>
      <c r="D27" s="13"/>
      <c r="E27" s="23">
        <v>7</v>
      </c>
      <c r="F27" s="23">
        <v>3</v>
      </c>
      <c r="G27" s="23">
        <v>5</v>
      </c>
      <c r="H27" s="23">
        <v>1</v>
      </c>
      <c r="I27" s="23">
        <v>5</v>
      </c>
      <c r="J27" s="23">
        <v>3</v>
      </c>
      <c r="K27" s="23">
        <v>3</v>
      </c>
      <c r="L27" s="23">
        <v>4</v>
      </c>
      <c r="M27" s="23">
        <v>10</v>
      </c>
      <c r="N27" s="23">
        <v>3</v>
      </c>
      <c r="O27" s="23">
        <v>3</v>
      </c>
      <c r="P27" s="23">
        <v>4</v>
      </c>
      <c r="Q27" s="23">
        <v>5</v>
      </c>
      <c r="R27" s="23">
        <v>4</v>
      </c>
      <c r="S27" s="23">
        <v>7</v>
      </c>
      <c r="T27" s="23">
        <v>3</v>
      </c>
      <c r="U27" s="23">
        <v>3</v>
      </c>
      <c r="V27" s="23">
        <v>5</v>
      </c>
      <c r="W27" s="23">
        <v>1</v>
      </c>
      <c r="X27" s="23">
        <v>1</v>
      </c>
      <c r="Y27" s="23">
        <v>8</v>
      </c>
      <c r="Z27" s="23">
        <v>8</v>
      </c>
      <c r="AA27" s="23">
        <v>5</v>
      </c>
      <c r="AB27" s="23">
        <v>4</v>
      </c>
      <c r="AC27" s="23">
        <v>6</v>
      </c>
      <c r="AD27" s="23">
        <v>3</v>
      </c>
      <c r="AE27" s="5"/>
      <c r="AF27" s="5"/>
      <c r="AG27" s="5"/>
      <c r="AI27" s="207" t="s">
        <v>261</v>
      </c>
      <c r="AJ27" s="207"/>
      <c r="AK27" s="207"/>
      <c r="AL27" s="207"/>
      <c r="AM27" s="207"/>
      <c r="AO27" s="52" t="s">
        <v>203</v>
      </c>
    </row>
    <row r="28" spans="1:46" ht="15" x14ac:dyDescent="0.25">
      <c r="A28" s="186"/>
      <c r="B28" s="186"/>
      <c r="C28" s="4" t="s">
        <v>91</v>
      </c>
      <c r="D28" s="13"/>
      <c r="E28" s="23">
        <v>7</v>
      </c>
      <c r="F28" s="23">
        <v>3</v>
      </c>
      <c r="G28" s="23">
        <v>5</v>
      </c>
      <c r="H28" s="23">
        <v>1</v>
      </c>
      <c r="I28" s="23">
        <v>5</v>
      </c>
      <c r="J28" s="23">
        <v>3</v>
      </c>
      <c r="K28" s="23">
        <v>3</v>
      </c>
      <c r="L28" s="23">
        <v>4</v>
      </c>
      <c r="M28" s="23">
        <v>10</v>
      </c>
      <c r="N28" s="23">
        <v>3</v>
      </c>
      <c r="O28" s="23">
        <v>3</v>
      </c>
      <c r="P28" s="23">
        <v>4</v>
      </c>
      <c r="Q28" s="23">
        <v>5</v>
      </c>
      <c r="R28" s="23">
        <v>4</v>
      </c>
      <c r="S28" s="23">
        <v>7</v>
      </c>
      <c r="T28" s="23">
        <v>3</v>
      </c>
      <c r="U28" s="23">
        <v>3</v>
      </c>
      <c r="V28" s="23">
        <v>5</v>
      </c>
      <c r="W28" s="23">
        <v>1</v>
      </c>
      <c r="X28" s="23">
        <v>1</v>
      </c>
      <c r="Y28" s="23">
        <v>8</v>
      </c>
      <c r="Z28" s="23">
        <v>8</v>
      </c>
      <c r="AA28" s="23">
        <v>5</v>
      </c>
      <c r="AB28" s="23">
        <v>4</v>
      </c>
      <c r="AC28" s="23">
        <v>6</v>
      </c>
      <c r="AD28" s="23">
        <v>3</v>
      </c>
      <c r="AE28" s="5"/>
      <c r="AF28" s="5"/>
      <c r="AG28" s="5"/>
      <c r="AI28" s="207"/>
      <c r="AJ28" s="207"/>
      <c r="AK28" s="207"/>
      <c r="AL28" s="207"/>
      <c r="AM28" s="207"/>
      <c r="AO28" s="191" t="s">
        <v>168</v>
      </c>
      <c r="AP28" s="191"/>
      <c r="AQ28" s="191" t="s">
        <v>169</v>
      </c>
      <c r="AR28" s="191"/>
      <c r="AS28" s="191" t="s">
        <v>170</v>
      </c>
      <c r="AT28" s="191"/>
    </row>
    <row r="29" spans="1:46" ht="15" x14ac:dyDescent="0.25">
      <c r="A29" s="186"/>
      <c r="B29" s="186"/>
      <c r="C29" s="4" t="s">
        <v>92</v>
      </c>
      <c r="D29" s="13"/>
      <c r="E29" s="23">
        <v>7</v>
      </c>
      <c r="F29" s="23">
        <v>3</v>
      </c>
      <c r="G29" s="23">
        <v>5</v>
      </c>
      <c r="H29" s="23">
        <v>1</v>
      </c>
      <c r="I29" s="23">
        <v>5</v>
      </c>
      <c r="J29" s="23">
        <v>3</v>
      </c>
      <c r="K29" s="23">
        <v>3</v>
      </c>
      <c r="L29" s="23">
        <v>4</v>
      </c>
      <c r="M29" s="23">
        <v>10</v>
      </c>
      <c r="N29" s="23">
        <v>3</v>
      </c>
      <c r="O29" s="23">
        <v>3</v>
      </c>
      <c r="P29" s="23">
        <v>4</v>
      </c>
      <c r="Q29" s="23">
        <v>5</v>
      </c>
      <c r="R29" s="23">
        <v>4</v>
      </c>
      <c r="S29" s="23">
        <v>7</v>
      </c>
      <c r="T29" s="23">
        <v>3</v>
      </c>
      <c r="U29" s="23">
        <v>3</v>
      </c>
      <c r="V29" s="23">
        <v>5</v>
      </c>
      <c r="W29" s="23">
        <v>1</v>
      </c>
      <c r="X29" s="23">
        <v>1</v>
      </c>
      <c r="Y29" s="23">
        <v>8</v>
      </c>
      <c r="Z29" s="23">
        <v>8</v>
      </c>
      <c r="AA29" s="23">
        <v>5</v>
      </c>
      <c r="AB29" s="23">
        <v>4</v>
      </c>
      <c r="AC29" s="23">
        <v>6</v>
      </c>
      <c r="AD29" s="23">
        <v>3</v>
      </c>
      <c r="AE29" s="5"/>
      <c r="AF29" s="5"/>
      <c r="AG29" s="5"/>
      <c r="AI29" s="207"/>
      <c r="AJ29" s="207"/>
      <c r="AK29" s="207"/>
      <c r="AL29" s="207"/>
      <c r="AM29" s="207"/>
      <c r="AO29" s="50" t="s">
        <v>172</v>
      </c>
      <c r="AP29" s="50">
        <v>1</v>
      </c>
      <c r="AQ29" s="50" t="s">
        <v>369</v>
      </c>
      <c r="AR29" s="50">
        <v>1</v>
      </c>
      <c r="AS29" s="50" t="s">
        <v>367</v>
      </c>
      <c r="AT29" s="50">
        <v>1</v>
      </c>
    </row>
    <row r="30" spans="1:46" ht="15" x14ac:dyDescent="0.25">
      <c r="A30" s="186"/>
      <c r="B30" s="186"/>
      <c r="C30" s="4" t="s">
        <v>93</v>
      </c>
      <c r="D30" s="13"/>
      <c r="E30" s="23">
        <v>3</v>
      </c>
      <c r="F30" s="23">
        <v>1</v>
      </c>
      <c r="G30" s="23">
        <v>6</v>
      </c>
      <c r="H30" s="23">
        <v>1</v>
      </c>
      <c r="I30" s="23">
        <v>8</v>
      </c>
      <c r="J30" s="23">
        <v>5</v>
      </c>
      <c r="K30" s="23">
        <v>6</v>
      </c>
      <c r="L30" s="23">
        <v>1</v>
      </c>
      <c r="M30" s="23">
        <v>2</v>
      </c>
      <c r="N30" s="23">
        <v>5</v>
      </c>
      <c r="O30" s="23">
        <v>4</v>
      </c>
      <c r="P30" s="23">
        <v>1</v>
      </c>
      <c r="Q30" s="23">
        <v>8</v>
      </c>
      <c r="R30" s="23">
        <v>4</v>
      </c>
      <c r="S30" s="23">
        <v>6</v>
      </c>
      <c r="T30" s="23">
        <v>7</v>
      </c>
      <c r="U30" s="23">
        <v>5</v>
      </c>
      <c r="V30" s="23">
        <v>7</v>
      </c>
      <c r="W30" s="23">
        <v>1</v>
      </c>
      <c r="X30" s="23">
        <v>1</v>
      </c>
      <c r="Y30" s="23">
        <v>3</v>
      </c>
      <c r="Z30" s="23">
        <v>1</v>
      </c>
      <c r="AA30" s="23">
        <v>4</v>
      </c>
      <c r="AB30" s="23">
        <v>4</v>
      </c>
      <c r="AC30" s="23">
        <v>6</v>
      </c>
      <c r="AD30" s="23">
        <v>5</v>
      </c>
      <c r="AE30" s="5"/>
      <c r="AF30" s="5"/>
      <c r="AG30" s="5"/>
      <c r="AI30" s="207"/>
      <c r="AJ30" s="207"/>
      <c r="AK30" s="207"/>
      <c r="AL30" s="207"/>
      <c r="AM30" s="207"/>
      <c r="AO30" s="50" t="s">
        <v>175</v>
      </c>
      <c r="AP30" s="50">
        <v>3</v>
      </c>
      <c r="AQ30" s="50" t="s">
        <v>173</v>
      </c>
      <c r="AR30" s="50">
        <v>3</v>
      </c>
      <c r="AS30" s="50" t="s">
        <v>171</v>
      </c>
      <c r="AT30" s="50">
        <v>3</v>
      </c>
    </row>
    <row r="31" spans="1:46" ht="15" x14ac:dyDescent="0.25">
      <c r="A31" s="186"/>
      <c r="B31" s="186"/>
      <c r="C31" s="4" t="s">
        <v>94</v>
      </c>
      <c r="D31" s="13"/>
      <c r="E31" s="23">
        <v>5</v>
      </c>
      <c r="F31" s="23">
        <v>1</v>
      </c>
      <c r="G31" s="23">
        <v>6</v>
      </c>
      <c r="H31" s="23">
        <v>1</v>
      </c>
      <c r="I31" s="23">
        <v>8</v>
      </c>
      <c r="J31" s="23">
        <v>5</v>
      </c>
      <c r="K31" s="23">
        <v>5</v>
      </c>
      <c r="L31" s="23">
        <v>6</v>
      </c>
      <c r="M31" s="23">
        <v>2</v>
      </c>
      <c r="N31" s="23">
        <v>5</v>
      </c>
      <c r="O31" s="23">
        <v>4</v>
      </c>
      <c r="P31" s="23">
        <v>7</v>
      </c>
      <c r="Q31" s="23">
        <v>8</v>
      </c>
      <c r="R31" s="23">
        <v>4</v>
      </c>
      <c r="S31" s="23">
        <v>6</v>
      </c>
      <c r="T31" s="23">
        <v>7</v>
      </c>
      <c r="U31" s="23">
        <v>5</v>
      </c>
      <c r="V31" s="23">
        <v>7</v>
      </c>
      <c r="W31" s="23">
        <v>1</v>
      </c>
      <c r="X31" s="23">
        <v>1</v>
      </c>
      <c r="Y31" s="23">
        <v>1</v>
      </c>
      <c r="Z31" s="23">
        <v>8</v>
      </c>
      <c r="AA31" s="23">
        <v>4</v>
      </c>
      <c r="AB31" s="23">
        <v>4</v>
      </c>
      <c r="AC31" s="23">
        <v>6</v>
      </c>
      <c r="AD31" s="23">
        <v>5</v>
      </c>
      <c r="AE31" s="5"/>
      <c r="AF31" s="5"/>
      <c r="AG31" s="5"/>
      <c r="AI31" s="207"/>
      <c r="AJ31" s="207"/>
      <c r="AK31" s="207"/>
      <c r="AL31" s="207"/>
      <c r="AM31" s="207"/>
      <c r="AO31" s="50" t="s">
        <v>366</v>
      </c>
      <c r="AP31" s="50">
        <v>6</v>
      </c>
      <c r="AQ31" s="50" t="s">
        <v>174</v>
      </c>
      <c r="AR31" s="50">
        <v>6</v>
      </c>
      <c r="AS31" s="50" t="s">
        <v>366</v>
      </c>
      <c r="AT31" s="50">
        <v>6</v>
      </c>
    </row>
    <row r="32" spans="1:46" ht="15" x14ac:dyDescent="0.25">
      <c r="A32" s="186"/>
      <c r="B32" s="186"/>
      <c r="C32" s="4" t="s">
        <v>95</v>
      </c>
      <c r="D32" s="13"/>
      <c r="E32" s="23">
        <v>5</v>
      </c>
      <c r="F32" s="23">
        <v>10</v>
      </c>
      <c r="G32" s="23">
        <v>6</v>
      </c>
      <c r="H32" s="23">
        <v>1</v>
      </c>
      <c r="I32" s="23">
        <v>8</v>
      </c>
      <c r="J32" s="23">
        <v>5</v>
      </c>
      <c r="K32" s="23">
        <v>6</v>
      </c>
      <c r="L32" s="23">
        <v>6</v>
      </c>
      <c r="M32" s="23">
        <v>6</v>
      </c>
      <c r="N32" s="23">
        <v>5</v>
      </c>
      <c r="O32" s="23">
        <v>7</v>
      </c>
      <c r="P32" s="23">
        <v>5</v>
      </c>
      <c r="Q32" s="23">
        <v>8</v>
      </c>
      <c r="R32" s="23">
        <v>8</v>
      </c>
      <c r="S32" s="23">
        <v>6</v>
      </c>
      <c r="T32" s="23">
        <v>7</v>
      </c>
      <c r="U32" s="23">
        <v>5</v>
      </c>
      <c r="V32" s="23">
        <v>7</v>
      </c>
      <c r="W32" s="23">
        <v>1</v>
      </c>
      <c r="X32" s="23">
        <v>1</v>
      </c>
      <c r="Y32" s="23">
        <v>4</v>
      </c>
      <c r="Z32" s="23">
        <v>6</v>
      </c>
      <c r="AA32" s="23">
        <v>4</v>
      </c>
      <c r="AB32" s="23">
        <v>4</v>
      </c>
      <c r="AC32" s="23">
        <v>6</v>
      </c>
      <c r="AD32" s="23">
        <v>5</v>
      </c>
      <c r="AE32" s="5"/>
      <c r="AF32" s="5"/>
      <c r="AG32" s="5"/>
      <c r="AI32" s="207"/>
      <c r="AJ32" s="207"/>
      <c r="AK32" s="207"/>
      <c r="AL32" s="207"/>
      <c r="AM32" s="207"/>
      <c r="AO32" s="50" t="s">
        <v>171</v>
      </c>
      <c r="AP32" s="50">
        <v>8</v>
      </c>
      <c r="AQ32" s="50" t="s">
        <v>176</v>
      </c>
      <c r="AR32" s="50">
        <v>8</v>
      </c>
      <c r="AS32" s="50" t="s">
        <v>370</v>
      </c>
      <c r="AT32" s="50">
        <v>8</v>
      </c>
    </row>
    <row r="33" spans="1:46" ht="15" x14ac:dyDescent="0.25">
      <c r="A33" s="186"/>
      <c r="B33" s="186"/>
      <c r="C33" s="4" t="s">
        <v>96</v>
      </c>
      <c r="D33" s="13"/>
      <c r="E33" s="23">
        <v>3</v>
      </c>
      <c r="F33" s="23">
        <v>10</v>
      </c>
      <c r="G33" s="23">
        <v>4</v>
      </c>
      <c r="H33" s="23">
        <v>1</v>
      </c>
      <c r="I33" s="23">
        <v>2</v>
      </c>
      <c r="J33" s="23">
        <v>3</v>
      </c>
      <c r="K33" s="23">
        <v>1</v>
      </c>
      <c r="L33" s="23">
        <v>3</v>
      </c>
      <c r="M33" s="23">
        <v>10</v>
      </c>
      <c r="N33" s="23">
        <v>3</v>
      </c>
      <c r="O33" s="23">
        <v>1</v>
      </c>
      <c r="P33" s="23">
        <v>2</v>
      </c>
      <c r="Q33" s="23">
        <v>3</v>
      </c>
      <c r="R33" s="23">
        <v>1</v>
      </c>
      <c r="S33" s="23">
        <v>3</v>
      </c>
      <c r="T33" s="23">
        <v>2</v>
      </c>
      <c r="U33" s="23">
        <v>2</v>
      </c>
      <c r="V33" s="23">
        <v>5</v>
      </c>
      <c r="W33" s="23">
        <v>1</v>
      </c>
      <c r="X33" s="23">
        <v>1</v>
      </c>
      <c r="Y33" s="23">
        <v>1</v>
      </c>
      <c r="Z33" s="23">
        <v>4</v>
      </c>
      <c r="AA33" s="23">
        <v>2</v>
      </c>
      <c r="AB33" s="23">
        <v>5</v>
      </c>
      <c r="AC33" s="23">
        <v>6</v>
      </c>
      <c r="AD33" s="23">
        <v>6</v>
      </c>
      <c r="AE33" s="5"/>
      <c r="AF33" s="5"/>
      <c r="AG33" s="5"/>
      <c r="AI33" s="207"/>
      <c r="AJ33" s="207"/>
      <c r="AK33" s="207"/>
      <c r="AL33" s="207"/>
      <c r="AM33" s="207"/>
      <c r="AO33" s="50" t="s">
        <v>367</v>
      </c>
      <c r="AP33" s="50">
        <v>10</v>
      </c>
      <c r="AQ33" s="50" t="s">
        <v>368</v>
      </c>
      <c r="AR33" s="50">
        <v>10</v>
      </c>
      <c r="AS33" s="50" t="s">
        <v>172</v>
      </c>
      <c r="AT33" s="50">
        <v>10</v>
      </c>
    </row>
    <row r="34" spans="1:46" ht="15" x14ac:dyDescent="0.25">
      <c r="A34" s="186"/>
      <c r="B34" s="186"/>
      <c r="C34" s="4" t="s">
        <v>97</v>
      </c>
      <c r="D34" s="13"/>
      <c r="E34" s="23">
        <v>3</v>
      </c>
      <c r="F34" s="23">
        <v>10</v>
      </c>
      <c r="G34" s="23">
        <v>4</v>
      </c>
      <c r="H34" s="23">
        <v>1</v>
      </c>
      <c r="I34" s="23">
        <v>2</v>
      </c>
      <c r="J34" s="23">
        <v>3</v>
      </c>
      <c r="K34" s="23">
        <v>1</v>
      </c>
      <c r="L34" s="23">
        <v>3</v>
      </c>
      <c r="M34" s="23">
        <v>10</v>
      </c>
      <c r="N34" s="23">
        <v>3</v>
      </c>
      <c r="O34" s="23">
        <v>1</v>
      </c>
      <c r="P34" s="23">
        <v>2</v>
      </c>
      <c r="Q34" s="23">
        <v>3</v>
      </c>
      <c r="R34" s="23">
        <v>1</v>
      </c>
      <c r="S34" s="23">
        <v>3</v>
      </c>
      <c r="T34" s="23">
        <v>2</v>
      </c>
      <c r="U34" s="23">
        <v>2</v>
      </c>
      <c r="V34" s="23">
        <v>5</v>
      </c>
      <c r="W34" s="23">
        <v>1</v>
      </c>
      <c r="X34" s="23">
        <v>1</v>
      </c>
      <c r="Y34" s="23">
        <v>1</v>
      </c>
      <c r="Z34" s="23">
        <v>4</v>
      </c>
      <c r="AA34" s="23">
        <v>2</v>
      </c>
      <c r="AB34" s="23">
        <v>5</v>
      </c>
      <c r="AC34" s="23">
        <v>6</v>
      </c>
      <c r="AD34" s="23">
        <v>6</v>
      </c>
      <c r="AE34" s="5"/>
      <c r="AF34" s="5"/>
      <c r="AG34" s="5"/>
      <c r="AI34" s="207"/>
      <c r="AJ34" s="207"/>
      <c r="AK34" s="207"/>
      <c r="AL34" s="207"/>
      <c r="AM34" s="207"/>
    </row>
    <row r="35" spans="1:46" ht="15" x14ac:dyDescent="0.25">
      <c r="A35" s="186"/>
      <c r="B35" s="186"/>
      <c r="C35" s="4" t="s">
        <v>98</v>
      </c>
      <c r="D35" s="13"/>
      <c r="E35" s="23">
        <v>3</v>
      </c>
      <c r="F35" s="23">
        <v>3</v>
      </c>
      <c r="G35" s="23">
        <v>4</v>
      </c>
      <c r="H35" s="23">
        <v>1</v>
      </c>
      <c r="I35" s="23">
        <v>2</v>
      </c>
      <c r="J35" s="23">
        <v>3</v>
      </c>
      <c r="K35" s="23">
        <v>1</v>
      </c>
      <c r="L35" s="23">
        <v>3</v>
      </c>
      <c r="M35" s="23">
        <v>10</v>
      </c>
      <c r="N35" s="23">
        <v>3</v>
      </c>
      <c r="O35" s="23">
        <v>1</v>
      </c>
      <c r="P35" s="23">
        <v>2</v>
      </c>
      <c r="Q35" s="23">
        <v>3</v>
      </c>
      <c r="R35" s="23">
        <v>1</v>
      </c>
      <c r="S35" s="23">
        <v>3</v>
      </c>
      <c r="T35" s="23">
        <v>2</v>
      </c>
      <c r="U35" s="23">
        <v>2</v>
      </c>
      <c r="V35" s="23">
        <v>5</v>
      </c>
      <c r="W35" s="23">
        <v>1</v>
      </c>
      <c r="X35" s="23">
        <v>1</v>
      </c>
      <c r="Y35" s="23">
        <v>1</v>
      </c>
      <c r="Z35" s="23">
        <v>4</v>
      </c>
      <c r="AA35" s="23">
        <v>2</v>
      </c>
      <c r="AB35" s="23">
        <v>5</v>
      </c>
      <c r="AC35" s="23">
        <v>6</v>
      </c>
      <c r="AD35" s="23">
        <v>6</v>
      </c>
      <c r="AE35" s="5"/>
      <c r="AF35" s="5"/>
      <c r="AG35" s="5"/>
      <c r="AI35" s="207"/>
      <c r="AJ35" s="207"/>
      <c r="AK35" s="207"/>
      <c r="AL35" s="207"/>
      <c r="AM35" s="207"/>
    </row>
    <row r="36" spans="1:46" ht="15" x14ac:dyDescent="0.25">
      <c r="A36" s="6"/>
      <c r="B36" s="6"/>
      <c r="C36" s="6"/>
      <c r="D36" s="6"/>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5"/>
      <c r="AF36" s="5"/>
      <c r="AG36" s="5"/>
      <c r="AI36" s="10"/>
      <c r="AJ36" s="10"/>
      <c r="AK36" s="10"/>
      <c r="AL36" s="10"/>
      <c r="AM36" s="10"/>
    </row>
    <row r="37" spans="1:46" ht="15.75" customHeight="1" x14ac:dyDescent="0.2">
      <c r="A37" s="186" t="s">
        <v>202</v>
      </c>
      <c r="B37" s="186" t="s">
        <v>166</v>
      </c>
      <c r="C37" s="7" t="s">
        <v>131</v>
      </c>
      <c r="D37" s="8" t="s">
        <v>100</v>
      </c>
      <c r="E37" s="23">
        <v>2</v>
      </c>
      <c r="F37" s="23">
        <v>0</v>
      </c>
      <c r="G37" s="23">
        <v>0</v>
      </c>
      <c r="H37" s="23">
        <v>0</v>
      </c>
      <c r="I37" s="23">
        <v>0</v>
      </c>
      <c r="J37" s="23">
        <v>2</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1</v>
      </c>
      <c r="AD37" s="23">
        <v>0</v>
      </c>
      <c r="AE37" s="5"/>
      <c r="AF37" s="5"/>
      <c r="AG37" s="5"/>
      <c r="AI37" s="207" t="s">
        <v>262</v>
      </c>
      <c r="AJ37" s="208"/>
      <c r="AK37" s="208"/>
      <c r="AL37" s="208"/>
      <c r="AM37" s="208"/>
      <c r="AO37" s="47" t="s">
        <v>177</v>
      </c>
      <c r="AP37" s="48" t="s">
        <v>178</v>
      </c>
      <c r="AQ37" s="47" t="s">
        <v>179</v>
      </c>
    </row>
    <row r="38" spans="1:46" ht="15.75" customHeight="1" x14ac:dyDescent="0.2">
      <c r="A38" s="186"/>
      <c r="B38" s="186"/>
      <c r="C38" s="7" t="s">
        <v>132</v>
      </c>
      <c r="D38" s="8" t="s">
        <v>101</v>
      </c>
      <c r="E38" s="23">
        <v>4</v>
      </c>
      <c r="F38" s="23">
        <v>2</v>
      </c>
      <c r="G38" s="23">
        <v>1</v>
      </c>
      <c r="H38" s="23">
        <v>0</v>
      </c>
      <c r="I38" s="23">
        <v>3</v>
      </c>
      <c r="J38" s="23">
        <v>4</v>
      </c>
      <c r="K38" s="23">
        <v>0</v>
      </c>
      <c r="L38" s="23">
        <v>0</v>
      </c>
      <c r="M38" s="23">
        <v>0</v>
      </c>
      <c r="N38" s="23">
        <v>0</v>
      </c>
      <c r="O38" s="23">
        <v>1</v>
      </c>
      <c r="P38" s="23">
        <v>0</v>
      </c>
      <c r="Q38" s="23">
        <v>2</v>
      </c>
      <c r="R38" s="23">
        <v>0</v>
      </c>
      <c r="S38" s="23">
        <v>3</v>
      </c>
      <c r="T38" s="23">
        <v>0</v>
      </c>
      <c r="U38" s="23">
        <v>3</v>
      </c>
      <c r="V38" s="23">
        <v>5</v>
      </c>
      <c r="W38" s="23">
        <v>0</v>
      </c>
      <c r="X38" s="23">
        <v>0</v>
      </c>
      <c r="Y38" s="23">
        <v>5</v>
      </c>
      <c r="Z38" s="23">
        <v>3</v>
      </c>
      <c r="AA38" s="23">
        <v>3</v>
      </c>
      <c r="AB38" s="23">
        <v>0</v>
      </c>
      <c r="AC38" s="23">
        <v>2</v>
      </c>
      <c r="AD38" s="23">
        <v>0</v>
      </c>
      <c r="AE38" s="5"/>
      <c r="AF38" s="5"/>
      <c r="AG38" s="5"/>
      <c r="AI38" s="208"/>
      <c r="AJ38" s="208"/>
      <c r="AK38" s="208"/>
      <c r="AL38" s="208"/>
      <c r="AM38" s="208"/>
      <c r="AO38" s="191" t="s">
        <v>180</v>
      </c>
      <c r="AP38" s="49" t="s">
        <v>181</v>
      </c>
      <c r="AQ38" s="50">
        <v>10</v>
      </c>
    </row>
    <row r="39" spans="1:46" ht="15.75" customHeight="1" x14ac:dyDescent="0.2">
      <c r="A39" s="186"/>
      <c r="B39" s="186"/>
      <c r="C39" s="7" t="s">
        <v>133</v>
      </c>
      <c r="D39" s="8" t="s">
        <v>102</v>
      </c>
      <c r="E39" s="23">
        <v>2</v>
      </c>
      <c r="F39" s="62">
        <v>2</v>
      </c>
      <c r="G39" s="23">
        <v>1</v>
      </c>
      <c r="H39" s="23">
        <v>0</v>
      </c>
      <c r="I39" s="23">
        <v>5</v>
      </c>
      <c r="J39" s="23">
        <v>4</v>
      </c>
      <c r="K39" s="23">
        <v>0</v>
      </c>
      <c r="L39" s="23">
        <v>0</v>
      </c>
      <c r="M39" s="23">
        <v>3</v>
      </c>
      <c r="N39" s="23">
        <v>0</v>
      </c>
      <c r="O39" s="23">
        <v>3</v>
      </c>
      <c r="P39" s="23">
        <v>0</v>
      </c>
      <c r="Q39" s="23">
        <v>2</v>
      </c>
      <c r="R39" s="23">
        <v>0</v>
      </c>
      <c r="S39" s="23">
        <v>3</v>
      </c>
      <c r="T39" s="23">
        <v>0</v>
      </c>
      <c r="U39" s="23">
        <v>3</v>
      </c>
      <c r="V39" s="23">
        <v>4</v>
      </c>
      <c r="W39" s="23">
        <v>0</v>
      </c>
      <c r="X39" s="23">
        <v>0</v>
      </c>
      <c r="Y39" s="23">
        <v>3</v>
      </c>
      <c r="Z39" s="23">
        <v>3</v>
      </c>
      <c r="AA39" s="23">
        <v>3</v>
      </c>
      <c r="AB39" s="23">
        <v>0</v>
      </c>
      <c r="AC39" s="23">
        <v>2</v>
      </c>
      <c r="AD39" s="23">
        <v>0</v>
      </c>
      <c r="AE39" s="5"/>
      <c r="AF39" s="5"/>
      <c r="AG39" s="5"/>
      <c r="AI39" s="208"/>
      <c r="AJ39" s="208"/>
      <c r="AK39" s="208"/>
      <c r="AL39" s="208"/>
      <c r="AM39" s="208"/>
      <c r="AO39" s="191"/>
      <c r="AP39" s="49" t="s">
        <v>182</v>
      </c>
      <c r="AQ39" s="50">
        <v>9</v>
      </c>
    </row>
    <row r="40" spans="1:46" ht="15.75" customHeight="1" x14ac:dyDescent="0.2">
      <c r="A40" s="186"/>
      <c r="B40" s="186"/>
      <c r="C40" s="7" t="s">
        <v>134</v>
      </c>
      <c r="D40" s="8" t="s">
        <v>103</v>
      </c>
      <c r="E40" s="23">
        <v>5</v>
      </c>
      <c r="F40" s="23">
        <v>3</v>
      </c>
      <c r="G40" s="23">
        <v>3</v>
      </c>
      <c r="H40" s="23">
        <v>0</v>
      </c>
      <c r="I40" s="23">
        <v>7</v>
      </c>
      <c r="J40" s="23">
        <v>7</v>
      </c>
      <c r="K40" s="23">
        <v>0</v>
      </c>
      <c r="L40" s="23">
        <v>0</v>
      </c>
      <c r="M40" s="23">
        <v>5</v>
      </c>
      <c r="N40" s="23">
        <v>0</v>
      </c>
      <c r="O40" s="23">
        <v>5</v>
      </c>
      <c r="P40" s="23">
        <v>0</v>
      </c>
      <c r="Q40" s="23">
        <v>2</v>
      </c>
      <c r="R40" s="23">
        <v>0</v>
      </c>
      <c r="S40" s="23">
        <v>3</v>
      </c>
      <c r="T40" s="23">
        <v>0</v>
      </c>
      <c r="U40" s="23">
        <v>1</v>
      </c>
      <c r="V40" s="23">
        <v>5</v>
      </c>
      <c r="W40" s="23">
        <v>0</v>
      </c>
      <c r="X40" s="23">
        <v>0</v>
      </c>
      <c r="Y40" s="23">
        <v>4</v>
      </c>
      <c r="Z40" s="23">
        <v>5</v>
      </c>
      <c r="AA40" s="23">
        <v>3</v>
      </c>
      <c r="AB40" s="23">
        <v>0</v>
      </c>
      <c r="AC40" s="23">
        <v>4</v>
      </c>
      <c r="AD40" s="23">
        <v>0</v>
      </c>
      <c r="AE40" s="5"/>
      <c r="AF40" s="5"/>
      <c r="AG40" s="5"/>
      <c r="AI40" s="208"/>
      <c r="AJ40" s="208"/>
      <c r="AK40" s="208"/>
      <c r="AL40" s="208"/>
      <c r="AM40" s="208"/>
      <c r="AO40" s="191"/>
      <c r="AP40" s="49" t="s">
        <v>183</v>
      </c>
      <c r="AQ40" s="50">
        <v>8</v>
      </c>
    </row>
    <row r="41" spans="1:46" ht="15.75" customHeight="1" x14ac:dyDescent="0.2">
      <c r="A41" s="186"/>
      <c r="B41" s="186"/>
      <c r="C41" s="7" t="s">
        <v>135</v>
      </c>
      <c r="D41" s="8" t="s">
        <v>104</v>
      </c>
      <c r="E41" s="23">
        <v>2</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3</v>
      </c>
      <c r="W41" s="23">
        <v>0</v>
      </c>
      <c r="X41" s="23">
        <v>0</v>
      </c>
      <c r="Y41" s="23">
        <v>2</v>
      </c>
      <c r="Z41" s="23">
        <v>3</v>
      </c>
      <c r="AA41" s="23">
        <v>3</v>
      </c>
      <c r="AB41" s="23">
        <v>0</v>
      </c>
      <c r="AC41" s="23">
        <v>1</v>
      </c>
      <c r="AD41" s="23">
        <v>0</v>
      </c>
      <c r="AE41" s="5"/>
      <c r="AF41" s="5"/>
      <c r="AG41" s="5"/>
      <c r="AI41" s="208"/>
      <c r="AJ41" s="208"/>
      <c r="AK41" s="208"/>
      <c r="AL41" s="208"/>
      <c r="AM41" s="208"/>
      <c r="AO41" s="191"/>
      <c r="AP41" s="49" t="s">
        <v>184</v>
      </c>
      <c r="AQ41" s="50">
        <v>7</v>
      </c>
    </row>
    <row r="42" spans="1:46" ht="15.75" customHeight="1" x14ac:dyDescent="0.2">
      <c r="A42" s="186"/>
      <c r="B42" s="186" t="s">
        <v>165</v>
      </c>
      <c r="C42" s="7" t="s">
        <v>136</v>
      </c>
      <c r="D42" s="8" t="s">
        <v>105</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2</v>
      </c>
      <c r="V42" s="23">
        <v>0</v>
      </c>
      <c r="W42" s="23">
        <v>0</v>
      </c>
      <c r="X42" s="23">
        <v>0</v>
      </c>
      <c r="Y42" s="23">
        <v>0</v>
      </c>
      <c r="Z42" s="23">
        <v>0</v>
      </c>
      <c r="AA42" s="23">
        <v>0</v>
      </c>
      <c r="AB42" s="23">
        <v>0</v>
      </c>
      <c r="AC42" s="23">
        <v>0</v>
      </c>
      <c r="AD42" s="23">
        <v>0</v>
      </c>
      <c r="AE42" s="5"/>
      <c r="AF42" s="5"/>
      <c r="AG42" s="5"/>
      <c r="AI42" s="208"/>
      <c r="AJ42" s="208"/>
      <c r="AK42" s="208"/>
      <c r="AL42" s="208"/>
      <c r="AM42" s="208"/>
      <c r="AO42" s="191"/>
      <c r="AP42" s="49" t="s">
        <v>185</v>
      </c>
      <c r="AQ42" s="50">
        <v>6</v>
      </c>
    </row>
    <row r="43" spans="1:46" ht="15.75" customHeight="1" x14ac:dyDescent="0.2">
      <c r="A43" s="186"/>
      <c r="B43" s="186"/>
      <c r="C43" s="7" t="s">
        <v>137</v>
      </c>
      <c r="D43" s="8" t="s">
        <v>106</v>
      </c>
      <c r="E43" s="23">
        <v>0</v>
      </c>
      <c r="F43" s="23">
        <v>0</v>
      </c>
      <c r="G43" s="23">
        <v>0</v>
      </c>
      <c r="H43" s="23">
        <v>0</v>
      </c>
      <c r="I43" s="23">
        <v>0</v>
      </c>
      <c r="J43" s="23">
        <v>3</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5</v>
      </c>
      <c r="AD43" s="23">
        <v>0</v>
      </c>
      <c r="AE43" s="5"/>
      <c r="AF43" s="5"/>
      <c r="AG43" s="5"/>
      <c r="AI43" s="208"/>
      <c r="AJ43" s="208"/>
      <c r="AK43" s="208"/>
      <c r="AL43" s="208"/>
      <c r="AM43" s="208"/>
      <c r="AO43" s="191"/>
      <c r="AP43" s="49" t="s">
        <v>186</v>
      </c>
      <c r="AQ43" s="50">
        <v>5</v>
      </c>
    </row>
    <row r="44" spans="1:46" ht="15.75" customHeight="1" x14ac:dyDescent="0.2">
      <c r="A44" s="186"/>
      <c r="B44" s="186" t="s">
        <v>164</v>
      </c>
      <c r="C44" s="7" t="s">
        <v>138</v>
      </c>
      <c r="D44" s="8" t="s">
        <v>107</v>
      </c>
      <c r="E44" s="23">
        <v>0</v>
      </c>
      <c r="F44" s="23">
        <v>0</v>
      </c>
      <c r="G44" s="23">
        <v>0</v>
      </c>
      <c r="H44" s="23">
        <v>0</v>
      </c>
      <c r="I44" s="23">
        <v>0</v>
      </c>
      <c r="J44" s="23">
        <v>0</v>
      </c>
      <c r="K44" s="23">
        <v>0</v>
      </c>
      <c r="L44" s="23">
        <v>0</v>
      </c>
      <c r="M44" s="23">
        <v>0</v>
      </c>
      <c r="N44" s="23">
        <v>0</v>
      </c>
      <c r="O44" s="23">
        <v>0</v>
      </c>
      <c r="P44" s="23">
        <v>0</v>
      </c>
      <c r="Q44" s="23">
        <v>0</v>
      </c>
      <c r="R44" s="23">
        <v>0</v>
      </c>
      <c r="S44" s="23">
        <v>5</v>
      </c>
      <c r="T44" s="23">
        <v>0</v>
      </c>
      <c r="U44" s="23">
        <v>0</v>
      </c>
      <c r="V44" s="23">
        <v>0</v>
      </c>
      <c r="W44" s="23">
        <v>0</v>
      </c>
      <c r="X44" s="23">
        <v>0</v>
      </c>
      <c r="Y44" s="23">
        <v>3</v>
      </c>
      <c r="Z44" s="23">
        <v>0</v>
      </c>
      <c r="AA44" s="23">
        <v>5</v>
      </c>
      <c r="AB44" s="23">
        <v>0</v>
      </c>
      <c r="AC44" s="23">
        <v>0</v>
      </c>
      <c r="AD44" s="23">
        <v>0</v>
      </c>
      <c r="AE44" s="5"/>
      <c r="AF44" s="5"/>
      <c r="AG44" s="5"/>
      <c r="AI44" s="208"/>
      <c r="AJ44" s="208"/>
      <c r="AK44" s="208"/>
      <c r="AL44" s="208"/>
      <c r="AM44" s="208"/>
      <c r="AO44" s="191"/>
      <c r="AP44" s="49" t="s">
        <v>187</v>
      </c>
      <c r="AQ44" s="50">
        <v>4</v>
      </c>
    </row>
    <row r="45" spans="1:46" ht="15.75" customHeight="1" x14ac:dyDescent="0.2">
      <c r="A45" s="186"/>
      <c r="B45" s="186"/>
      <c r="C45" s="7" t="s">
        <v>139</v>
      </c>
      <c r="D45" s="8" t="s">
        <v>108</v>
      </c>
      <c r="E45" s="23">
        <v>0</v>
      </c>
      <c r="F45" s="23">
        <v>0</v>
      </c>
      <c r="G45" s="23">
        <v>5</v>
      </c>
      <c r="H45" s="23">
        <v>0</v>
      </c>
      <c r="I45" s="23">
        <v>3</v>
      </c>
      <c r="J45" s="23">
        <v>0</v>
      </c>
      <c r="K45" s="23">
        <v>0</v>
      </c>
      <c r="L45" s="23">
        <v>0</v>
      </c>
      <c r="M45" s="23">
        <v>0</v>
      </c>
      <c r="N45" s="23">
        <v>0</v>
      </c>
      <c r="O45" s="23">
        <v>0</v>
      </c>
      <c r="P45" s="23">
        <v>0</v>
      </c>
      <c r="Q45" s="23">
        <v>3</v>
      </c>
      <c r="R45" s="23">
        <v>0</v>
      </c>
      <c r="S45" s="23">
        <v>0</v>
      </c>
      <c r="T45" s="23">
        <v>0</v>
      </c>
      <c r="U45" s="23">
        <v>0</v>
      </c>
      <c r="V45" s="23">
        <v>0</v>
      </c>
      <c r="W45" s="23">
        <v>0</v>
      </c>
      <c r="X45" s="23">
        <v>0</v>
      </c>
      <c r="Y45" s="23">
        <v>0</v>
      </c>
      <c r="Z45" s="23">
        <v>0</v>
      </c>
      <c r="AA45" s="23">
        <v>0</v>
      </c>
      <c r="AB45" s="23">
        <v>0</v>
      </c>
      <c r="AC45" s="23">
        <v>0</v>
      </c>
      <c r="AD45" s="23">
        <v>0</v>
      </c>
      <c r="AE45" s="5"/>
      <c r="AF45" s="5"/>
      <c r="AG45" s="5"/>
      <c r="AI45" s="208"/>
      <c r="AJ45" s="208"/>
      <c r="AK45" s="208"/>
      <c r="AL45" s="208"/>
      <c r="AM45" s="208"/>
      <c r="AO45" s="191"/>
      <c r="AP45" s="49" t="s">
        <v>207</v>
      </c>
      <c r="AQ45" s="51">
        <v>3</v>
      </c>
    </row>
    <row r="46" spans="1:46" ht="15.75" customHeight="1" x14ac:dyDescent="0.2">
      <c r="A46" s="186"/>
      <c r="B46" s="186"/>
      <c r="C46" s="7" t="s">
        <v>140</v>
      </c>
      <c r="D46" s="8" t="s">
        <v>109</v>
      </c>
      <c r="E46" s="23">
        <v>0</v>
      </c>
      <c r="F46" s="23">
        <v>0</v>
      </c>
      <c r="G46" s="23">
        <v>0</v>
      </c>
      <c r="H46" s="23">
        <v>0</v>
      </c>
      <c r="I46" s="23">
        <v>2</v>
      </c>
      <c r="J46" s="23">
        <v>6</v>
      </c>
      <c r="K46" s="23">
        <v>0</v>
      </c>
      <c r="L46" s="23">
        <v>0</v>
      </c>
      <c r="M46" s="23">
        <v>0</v>
      </c>
      <c r="N46" s="23">
        <v>0</v>
      </c>
      <c r="O46" s="23">
        <v>0</v>
      </c>
      <c r="P46" s="23">
        <v>0</v>
      </c>
      <c r="Q46" s="23">
        <v>0</v>
      </c>
      <c r="R46" s="23">
        <v>0</v>
      </c>
      <c r="S46" s="23">
        <v>5</v>
      </c>
      <c r="T46" s="23">
        <v>0</v>
      </c>
      <c r="U46" s="23">
        <v>0</v>
      </c>
      <c r="V46" s="23">
        <v>0</v>
      </c>
      <c r="W46" s="23">
        <v>0</v>
      </c>
      <c r="X46" s="23">
        <v>0</v>
      </c>
      <c r="Y46" s="23">
        <v>0</v>
      </c>
      <c r="Z46" s="23">
        <v>0</v>
      </c>
      <c r="AA46" s="23">
        <v>4</v>
      </c>
      <c r="AB46" s="23">
        <v>0</v>
      </c>
      <c r="AC46" s="23">
        <v>0</v>
      </c>
      <c r="AD46" s="23">
        <v>0</v>
      </c>
      <c r="AE46" s="5"/>
      <c r="AF46" s="5"/>
      <c r="AG46" s="5"/>
      <c r="AI46" s="208"/>
      <c r="AJ46" s="208"/>
      <c r="AK46" s="208"/>
      <c r="AL46" s="208"/>
      <c r="AM46" s="208"/>
      <c r="AO46" s="191"/>
      <c r="AP46" s="49" t="s">
        <v>188</v>
      </c>
      <c r="AQ46" s="50">
        <v>2</v>
      </c>
    </row>
    <row r="47" spans="1:46" ht="15.75" customHeight="1" x14ac:dyDescent="0.2">
      <c r="A47" s="186"/>
      <c r="B47" s="186"/>
      <c r="C47" s="7" t="s">
        <v>141</v>
      </c>
      <c r="D47" s="8" t="s">
        <v>110</v>
      </c>
      <c r="E47" s="23">
        <v>0</v>
      </c>
      <c r="F47" s="23">
        <v>0</v>
      </c>
      <c r="G47" s="23">
        <v>2</v>
      </c>
      <c r="H47" s="23">
        <v>0</v>
      </c>
      <c r="I47" s="23">
        <v>2</v>
      </c>
      <c r="J47" s="23">
        <v>0</v>
      </c>
      <c r="K47" s="23">
        <v>0</v>
      </c>
      <c r="L47" s="23">
        <v>0</v>
      </c>
      <c r="M47" s="23">
        <v>0</v>
      </c>
      <c r="N47" s="23">
        <v>0</v>
      </c>
      <c r="O47" s="23">
        <v>0</v>
      </c>
      <c r="P47" s="23">
        <v>0</v>
      </c>
      <c r="Q47" s="23">
        <v>0</v>
      </c>
      <c r="R47" s="23">
        <v>0</v>
      </c>
      <c r="S47" s="23">
        <v>0</v>
      </c>
      <c r="T47" s="23">
        <v>0</v>
      </c>
      <c r="U47" s="23">
        <v>2</v>
      </c>
      <c r="V47" s="23">
        <v>3</v>
      </c>
      <c r="W47" s="23">
        <v>0</v>
      </c>
      <c r="X47" s="23">
        <v>0</v>
      </c>
      <c r="Y47" s="23">
        <v>0</v>
      </c>
      <c r="Z47" s="23">
        <v>0</v>
      </c>
      <c r="AA47" s="23">
        <v>0</v>
      </c>
      <c r="AB47" s="23">
        <v>0</v>
      </c>
      <c r="AC47" s="23">
        <v>0</v>
      </c>
      <c r="AD47" s="23">
        <v>0</v>
      </c>
      <c r="AE47" s="5"/>
      <c r="AF47" s="5"/>
      <c r="AG47" s="5"/>
      <c r="AI47" s="208"/>
      <c r="AJ47" s="208"/>
      <c r="AK47" s="208"/>
      <c r="AL47" s="208"/>
      <c r="AM47" s="208"/>
      <c r="AO47" s="191"/>
      <c r="AP47" s="49" t="s">
        <v>189</v>
      </c>
      <c r="AQ47" s="50">
        <v>1</v>
      </c>
    </row>
    <row r="48" spans="1:46" ht="15.75" customHeight="1" x14ac:dyDescent="0.2">
      <c r="A48" s="186"/>
      <c r="B48" s="186" t="s">
        <v>163</v>
      </c>
      <c r="C48" s="7" t="s">
        <v>142</v>
      </c>
      <c r="D48" s="8" t="s">
        <v>111</v>
      </c>
      <c r="E48" s="23">
        <v>0</v>
      </c>
      <c r="F48" s="23">
        <v>0</v>
      </c>
      <c r="G48" s="23">
        <v>0</v>
      </c>
      <c r="H48" s="23">
        <v>0</v>
      </c>
      <c r="I48" s="23">
        <v>0</v>
      </c>
      <c r="J48" s="23">
        <v>0</v>
      </c>
      <c r="K48" s="23">
        <v>0</v>
      </c>
      <c r="L48" s="23">
        <v>3</v>
      </c>
      <c r="M48" s="23">
        <v>6</v>
      </c>
      <c r="N48" s="23">
        <v>0</v>
      </c>
      <c r="O48" s="23">
        <v>3</v>
      </c>
      <c r="P48" s="23">
        <v>0</v>
      </c>
      <c r="Q48" s="23">
        <v>0</v>
      </c>
      <c r="R48" s="23">
        <v>0</v>
      </c>
      <c r="S48" s="23">
        <v>0</v>
      </c>
      <c r="T48" s="23">
        <v>0</v>
      </c>
      <c r="U48" s="23">
        <v>3</v>
      </c>
      <c r="V48" s="23">
        <v>0</v>
      </c>
      <c r="W48" s="23">
        <v>0</v>
      </c>
      <c r="X48" s="23">
        <v>0</v>
      </c>
      <c r="Y48" s="23">
        <v>0</v>
      </c>
      <c r="Z48" s="23">
        <v>0</v>
      </c>
      <c r="AA48" s="23">
        <v>0</v>
      </c>
      <c r="AB48" s="23">
        <v>0</v>
      </c>
      <c r="AC48" s="23">
        <v>0</v>
      </c>
      <c r="AD48" s="23">
        <v>0</v>
      </c>
      <c r="AE48" s="5"/>
      <c r="AF48" s="5"/>
      <c r="AG48" s="5"/>
      <c r="AI48" s="208"/>
      <c r="AJ48" s="208"/>
      <c r="AK48" s="208"/>
      <c r="AL48" s="208"/>
      <c r="AM48" s="208"/>
      <c r="AO48" s="191"/>
      <c r="AP48" s="49" t="s">
        <v>190</v>
      </c>
      <c r="AQ48" s="50">
        <v>0</v>
      </c>
    </row>
    <row r="49" spans="1:43" ht="15.75" customHeight="1" x14ac:dyDescent="0.2">
      <c r="A49" s="186"/>
      <c r="B49" s="186"/>
      <c r="C49" s="7" t="s">
        <v>143</v>
      </c>
      <c r="D49" s="8" t="s">
        <v>112</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5"/>
      <c r="AF49" s="5"/>
      <c r="AG49" s="5"/>
      <c r="AI49" s="208"/>
      <c r="AJ49" s="208"/>
      <c r="AK49" s="208"/>
      <c r="AL49" s="208"/>
      <c r="AM49" s="208"/>
      <c r="AO49" s="191"/>
      <c r="AP49" s="49" t="s">
        <v>191</v>
      </c>
      <c r="AQ49" s="50">
        <v>-1</v>
      </c>
    </row>
    <row r="50" spans="1:43" ht="15.75" customHeight="1" x14ac:dyDescent="0.2">
      <c r="A50" s="186"/>
      <c r="B50" s="186"/>
      <c r="C50" s="7" t="s">
        <v>144</v>
      </c>
      <c r="D50" s="8" t="s">
        <v>113</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4</v>
      </c>
      <c r="AD50" s="23">
        <v>0</v>
      </c>
      <c r="AE50" s="5"/>
      <c r="AF50" s="5"/>
      <c r="AG50" s="5"/>
      <c r="AI50" s="208"/>
      <c r="AJ50" s="208"/>
      <c r="AK50" s="208"/>
      <c r="AL50" s="208"/>
      <c r="AM50" s="208"/>
      <c r="AO50" s="191"/>
      <c r="AP50" s="49" t="s">
        <v>192</v>
      </c>
      <c r="AQ50" s="50">
        <v>-2</v>
      </c>
    </row>
    <row r="51" spans="1:43" ht="15.75" customHeight="1" x14ac:dyDescent="0.2">
      <c r="A51" s="186"/>
      <c r="B51" s="186"/>
      <c r="C51" s="7" t="s">
        <v>145</v>
      </c>
      <c r="D51" s="8" t="s">
        <v>114</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5"/>
      <c r="AF51" s="5"/>
      <c r="AG51" s="5"/>
      <c r="AI51" s="208"/>
      <c r="AJ51" s="208"/>
      <c r="AK51" s="208"/>
      <c r="AL51" s="208"/>
      <c r="AM51" s="208"/>
      <c r="AO51" s="191"/>
      <c r="AP51" s="49" t="s">
        <v>193</v>
      </c>
      <c r="AQ51" s="50">
        <v>-3</v>
      </c>
    </row>
    <row r="52" spans="1:43" ht="15.75" customHeight="1" x14ac:dyDescent="0.2">
      <c r="A52" s="186"/>
      <c r="B52" s="186"/>
      <c r="C52" s="7" t="s">
        <v>146</v>
      </c>
      <c r="D52" s="8" t="s">
        <v>115</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5"/>
      <c r="AF52" s="5"/>
      <c r="AG52" s="5"/>
      <c r="AI52" s="208"/>
      <c r="AJ52" s="208"/>
      <c r="AK52" s="208"/>
      <c r="AL52" s="208"/>
      <c r="AM52" s="208"/>
      <c r="AO52" s="191"/>
      <c r="AP52" s="49" t="s">
        <v>194</v>
      </c>
      <c r="AQ52" s="50">
        <v>-4</v>
      </c>
    </row>
    <row r="53" spans="1:43" ht="15.75" customHeight="1" x14ac:dyDescent="0.2">
      <c r="A53" s="186"/>
      <c r="B53" s="186"/>
      <c r="C53" s="7" t="s">
        <v>147</v>
      </c>
      <c r="D53" s="8" t="s">
        <v>116</v>
      </c>
      <c r="E53" s="23">
        <v>0</v>
      </c>
      <c r="F53" s="23">
        <v>0</v>
      </c>
      <c r="G53" s="23">
        <v>0</v>
      </c>
      <c r="H53" s="23">
        <v>0</v>
      </c>
      <c r="I53" s="23">
        <v>2</v>
      </c>
      <c r="J53" s="23">
        <v>0</v>
      </c>
      <c r="K53" s="23">
        <v>0</v>
      </c>
      <c r="L53" s="23">
        <v>3</v>
      </c>
      <c r="M53" s="23">
        <v>0</v>
      </c>
      <c r="N53" s="23">
        <v>0</v>
      </c>
      <c r="O53" s="23">
        <v>0</v>
      </c>
      <c r="P53" s="23">
        <v>0</v>
      </c>
      <c r="Q53" s="23">
        <v>3</v>
      </c>
      <c r="R53" s="23">
        <v>0</v>
      </c>
      <c r="S53" s="23">
        <v>3</v>
      </c>
      <c r="T53" s="23">
        <v>8</v>
      </c>
      <c r="U53" s="23">
        <v>1</v>
      </c>
      <c r="V53" s="23">
        <v>0</v>
      </c>
      <c r="W53" s="23">
        <v>0</v>
      </c>
      <c r="X53" s="23">
        <v>0</v>
      </c>
      <c r="Y53" s="23">
        <v>0</v>
      </c>
      <c r="Z53" s="23">
        <v>0</v>
      </c>
      <c r="AA53" s="23">
        <v>0</v>
      </c>
      <c r="AB53" s="23">
        <v>4</v>
      </c>
      <c r="AC53" s="23">
        <v>0</v>
      </c>
      <c r="AD53" s="23">
        <v>0</v>
      </c>
      <c r="AE53" s="5"/>
      <c r="AF53" s="5"/>
      <c r="AG53" s="5"/>
      <c r="AI53" s="208"/>
      <c r="AJ53" s="208"/>
      <c r="AK53" s="208"/>
      <c r="AL53" s="208"/>
      <c r="AM53" s="208"/>
      <c r="AO53" s="191"/>
      <c r="AP53" s="49" t="s">
        <v>195</v>
      </c>
      <c r="AQ53" s="50">
        <v>-5</v>
      </c>
    </row>
    <row r="54" spans="1:43" ht="15.75" customHeight="1" x14ac:dyDescent="0.2">
      <c r="A54" s="186"/>
      <c r="B54" s="186"/>
      <c r="C54" s="7" t="s">
        <v>148</v>
      </c>
      <c r="D54" s="8" t="s">
        <v>117</v>
      </c>
      <c r="E54" s="23">
        <v>0</v>
      </c>
      <c r="F54" s="23">
        <v>0</v>
      </c>
      <c r="G54" s="23">
        <v>0</v>
      </c>
      <c r="H54" s="23">
        <v>0</v>
      </c>
      <c r="I54" s="23">
        <v>2</v>
      </c>
      <c r="J54" s="23">
        <v>0</v>
      </c>
      <c r="K54" s="23">
        <v>0</v>
      </c>
      <c r="L54" s="23">
        <v>3</v>
      </c>
      <c r="M54" s="23">
        <v>0</v>
      </c>
      <c r="N54" s="23">
        <v>0</v>
      </c>
      <c r="O54" s="23">
        <v>0</v>
      </c>
      <c r="P54" s="23">
        <v>0</v>
      </c>
      <c r="Q54" s="23">
        <v>3</v>
      </c>
      <c r="R54" s="23">
        <v>0</v>
      </c>
      <c r="S54" s="23">
        <v>3</v>
      </c>
      <c r="T54" s="23">
        <v>8</v>
      </c>
      <c r="U54" s="23">
        <v>2</v>
      </c>
      <c r="V54" s="23">
        <v>3</v>
      </c>
      <c r="W54" s="23">
        <v>0</v>
      </c>
      <c r="X54" s="23">
        <v>0</v>
      </c>
      <c r="Y54" s="23">
        <v>0</v>
      </c>
      <c r="Z54" s="23">
        <v>0</v>
      </c>
      <c r="AA54" s="23">
        <v>0</v>
      </c>
      <c r="AB54" s="23">
        <v>8</v>
      </c>
      <c r="AC54" s="23">
        <v>0</v>
      </c>
      <c r="AD54" s="23">
        <v>0</v>
      </c>
      <c r="AE54" s="5"/>
      <c r="AF54" s="5"/>
      <c r="AG54" s="5"/>
      <c r="AI54" s="208"/>
      <c r="AJ54" s="208"/>
      <c r="AK54" s="208"/>
      <c r="AL54" s="208"/>
      <c r="AM54" s="208"/>
      <c r="AO54" s="191"/>
      <c r="AP54" s="49" t="s">
        <v>196</v>
      </c>
      <c r="AQ54" s="50">
        <v>-6</v>
      </c>
    </row>
    <row r="55" spans="1:43" ht="15.75" customHeight="1" x14ac:dyDescent="0.2">
      <c r="A55" s="186"/>
      <c r="B55" s="186"/>
      <c r="C55" s="7" t="s">
        <v>149</v>
      </c>
      <c r="D55" s="8" t="s">
        <v>118</v>
      </c>
      <c r="E55" s="23">
        <v>7</v>
      </c>
      <c r="F55" s="23">
        <v>0</v>
      </c>
      <c r="G55" s="23">
        <v>5</v>
      </c>
      <c r="H55" s="23">
        <v>0</v>
      </c>
      <c r="I55" s="23">
        <v>6</v>
      </c>
      <c r="J55" s="23">
        <v>0</v>
      </c>
      <c r="K55" s="23">
        <v>0</v>
      </c>
      <c r="L55" s="23">
        <v>5</v>
      </c>
      <c r="M55" s="23">
        <v>0</v>
      </c>
      <c r="N55" s="23">
        <v>0</v>
      </c>
      <c r="O55" s="23">
        <v>0</v>
      </c>
      <c r="P55" s="23">
        <v>0</v>
      </c>
      <c r="Q55" s="23">
        <v>0</v>
      </c>
      <c r="R55" s="23">
        <v>0</v>
      </c>
      <c r="S55" s="23">
        <v>3</v>
      </c>
      <c r="T55" s="23">
        <v>5</v>
      </c>
      <c r="U55" s="23">
        <v>0</v>
      </c>
      <c r="V55" s="23">
        <v>4</v>
      </c>
      <c r="W55" s="23">
        <v>0</v>
      </c>
      <c r="X55" s="23">
        <v>0</v>
      </c>
      <c r="Y55" s="23">
        <v>0</v>
      </c>
      <c r="Z55" s="23">
        <v>0</v>
      </c>
      <c r="AA55" s="23">
        <v>0</v>
      </c>
      <c r="AB55" s="23">
        <v>0</v>
      </c>
      <c r="AC55" s="23">
        <v>4</v>
      </c>
      <c r="AD55" s="23">
        <v>0</v>
      </c>
      <c r="AE55" s="5"/>
      <c r="AF55" s="5"/>
      <c r="AG55" s="5"/>
      <c r="AI55" s="208"/>
      <c r="AJ55" s="208"/>
      <c r="AK55" s="208"/>
      <c r="AL55" s="208"/>
      <c r="AM55" s="208"/>
      <c r="AO55" s="191"/>
      <c r="AP55" s="49" t="s">
        <v>197</v>
      </c>
      <c r="AQ55" s="50">
        <v>-7</v>
      </c>
    </row>
    <row r="56" spans="1:43" ht="15.75" customHeight="1" x14ac:dyDescent="0.2">
      <c r="A56" s="186"/>
      <c r="B56" s="186"/>
      <c r="C56" s="7" t="s">
        <v>150</v>
      </c>
      <c r="D56" s="8" t="s">
        <v>119</v>
      </c>
      <c r="E56" s="23">
        <v>0</v>
      </c>
      <c r="F56" s="23">
        <v>0</v>
      </c>
      <c r="G56" s="23">
        <v>0</v>
      </c>
      <c r="H56" s="23">
        <v>0</v>
      </c>
      <c r="I56" s="23">
        <v>0</v>
      </c>
      <c r="J56" s="23">
        <v>0</v>
      </c>
      <c r="K56" s="23">
        <v>0</v>
      </c>
      <c r="L56" s="23">
        <v>0</v>
      </c>
      <c r="M56" s="23">
        <v>0</v>
      </c>
      <c r="N56" s="23">
        <v>0</v>
      </c>
      <c r="O56" s="23">
        <v>0</v>
      </c>
      <c r="P56" s="23">
        <v>0</v>
      </c>
      <c r="Q56" s="23">
        <v>0</v>
      </c>
      <c r="R56" s="23">
        <v>0</v>
      </c>
      <c r="S56" s="23">
        <v>3</v>
      </c>
      <c r="T56" s="23">
        <v>0</v>
      </c>
      <c r="U56" s="23">
        <v>0</v>
      </c>
      <c r="V56" s="23">
        <v>2</v>
      </c>
      <c r="W56" s="23">
        <v>0</v>
      </c>
      <c r="X56" s="23">
        <v>0</v>
      </c>
      <c r="Y56" s="23">
        <v>0</v>
      </c>
      <c r="Z56" s="23">
        <v>0</v>
      </c>
      <c r="AA56" s="23">
        <v>0</v>
      </c>
      <c r="AB56" s="23">
        <v>0</v>
      </c>
      <c r="AC56" s="23">
        <v>0</v>
      </c>
      <c r="AD56" s="23">
        <v>0</v>
      </c>
      <c r="AE56" s="5"/>
      <c r="AF56" s="5"/>
      <c r="AG56" s="5"/>
      <c r="AI56" s="208"/>
      <c r="AJ56" s="208"/>
      <c r="AK56" s="208"/>
      <c r="AL56" s="208"/>
      <c r="AM56" s="208"/>
      <c r="AO56" s="191"/>
      <c r="AP56" s="49" t="s">
        <v>198</v>
      </c>
      <c r="AQ56" s="50">
        <v>-8</v>
      </c>
    </row>
    <row r="57" spans="1:43" ht="15.75" customHeight="1" x14ac:dyDescent="0.2">
      <c r="A57" s="186"/>
      <c r="B57" s="186"/>
      <c r="C57" s="7" t="s">
        <v>151</v>
      </c>
      <c r="D57" s="8" t="s">
        <v>120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5"/>
      <c r="AF57" s="5"/>
      <c r="AG57" s="5"/>
      <c r="AI57" s="208"/>
      <c r="AJ57" s="208"/>
      <c r="AK57" s="208"/>
      <c r="AL57" s="208"/>
      <c r="AM57" s="208"/>
      <c r="AO57" s="191"/>
      <c r="AP57" s="49" t="s">
        <v>199</v>
      </c>
      <c r="AQ57" s="50">
        <v>-9</v>
      </c>
    </row>
    <row r="58" spans="1:43" ht="15.75" customHeight="1" x14ac:dyDescent="0.2">
      <c r="A58" s="186"/>
      <c r="B58" s="186"/>
      <c r="C58" s="7" t="s">
        <v>152</v>
      </c>
      <c r="D58" s="8" t="s">
        <v>121</v>
      </c>
      <c r="E58" s="23">
        <v>0</v>
      </c>
      <c r="F58" s="23">
        <v>0</v>
      </c>
      <c r="G58" s="23">
        <v>0</v>
      </c>
      <c r="H58" s="23">
        <v>0</v>
      </c>
      <c r="I58" s="23">
        <v>3</v>
      </c>
      <c r="J58" s="23">
        <v>0</v>
      </c>
      <c r="K58" s="23">
        <v>0</v>
      </c>
      <c r="L58" s="23">
        <v>0</v>
      </c>
      <c r="M58" s="23">
        <v>0</v>
      </c>
      <c r="N58" s="23">
        <v>0</v>
      </c>
      <c r="O58" s="23">
        <v>0</v>
      </c>
      <c r="P58" s="23">
        <v>0</v>
      </c>
      <c r="Q58" s="23">
        <v>0</v>
      </c>
      <c r="R58" s="23">
        <v>0</v>
      </c>
      <c r="S58" s="23">
        <v>0</v>
      </c>
      <c r="T58" s="23">
        <v>0</v>
      </c>
      <c r="U58" s="23">
        <v>0</v>
      </c>
      <c r="V58" s="23">
        <v>2</v>
      </c>
      <c r="W58" s="23">
        <v>0</v>
      </c>
      <c r="X58" s="23">
        <v>0</v>
      </c>
      <c r="Y58" s="23">
        <v>0</v>
      </c>
      <c r="Z58" s="23">
        <v>0</v>
      </c>
      <c r="AA58" s="23">
        <v>0</v>
      </c>
      <c r="AB58" s="23">
        <v>0</v>
      </c>
      <c r="AC58" s="23">
        <v>3</v>
      </c>
      <c r="AD58" s="23">
        <v>0</v>
      </c>
      <c r="AE58" s="5"/>
      <c r="AF58" s="5"/>
      <c r="AG58" s="5"/>
      <c r="AI58" s="208"/>
      <c r="AJ58" s="208"/>
      <c r="AK58" s="208"/>
      <c r="AL58" s="208"/>
      <c r="AM58" s="208"/>
      <c r="AO58" s="191"/>
      <c r="AP58" s="49" t="s">
        <v>200</v>
      </c>
      <c r="AQ58" s="50">
        <v>-10</v>
      </c>
    </row>
    <row r="59" spans="1:43" ht="15.75" customHeight="1" x14ac:dyDescent="0.2">
      <c r="A59" s="186"/>
      <c r="B59" s="186"/>
      <c r="C59" s="7" t="s">
        <v>153</v>
      </c>
      <c r="D59" s="8" t="s">
        <v>122</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5"/>
      <c r="AF59" s="5"/>
      <c r="AG59" s="5"/>
      <c r="AI59" s="208"/>
      <c r="AJ59" s="208"/>
      <c r="AK59" s="208"/>
      <c r="AL59" s="208"/>
      <c r="AM59" s="208"/>
      <c r="AO59" s="40"/>
      <c r="AP59" s="41"/>
      <c r="AQ59" s="42"/>
    </row>
    <row r="60" spans="1:43" ht="15.75" customHeight="1" x14ac:dyDescent="0.2">
      <c r="A60" s="186"/>
      <c r="B60" s="186"/>
      <c r="C60" s="7" t="s">
        <v>154</v>
      </c>
      <c r="D60" s="8" t="s">
        <v>123</v>
      </c>
      <c r="E60" s="23">
        <v>0</v>
      </c>
      <c r="F60" s="23">
        <v>0</v>
      </c>
      <c r="G60" s="23">
        <v>5</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5"/>
      <c r="AF60" s="5"/>
      <c r="AG60" s="5"/>
      <c r="AI60" s="208"/>
      <c r="AJ60" s="208"/>
      <c r="AK60" s="208"/>
      <c r="AL60" s="208"/>
      <c r="AM60" s="208"/>
      <c r="AO60" s="40"/>
      <c r="AP60" s="41"/>
      <c r="AQ60" s="42"/>
    </row>
    <row r="61" spans="1:43" ht="15.75" customHeight="1" x14ac:dyDescent="0.2">
      <c r="A61" s="186"/>
      <c r="B61" s="186"/>
      <c r="C61" s="7" t="s">
        <v>155</v>
      </c>
      <c r="D61" s="8" t="s">
        <v>124</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5"/>
      <c r="AF61" s="5"/>
      <c r="AG61" s="5"/>
      <c r="AI61" s="208"/>
      <c r="AJ61" s="208"/>
      <c r="AK61" s="208"/>
      <c r="AL61" s="208"/>
      <c r="AM61" s="208"/>
      <c r="AO61" s="40"/>
      <c r="AP61" s="41"/>
      <c r="AQ61" s="42"/>
    </row>
    <row r="62" spans="1:43" ht="15.75" customHeight="1" x14ac:dyDescent="0.2">
      <c r="A62" s="186"/>
      <c r="B62" s="186"/>
      <c r="C62" s="7" t="s">
        <v>156</v>
      </c>
      <c r="D62" s="8" t="s">
        <v>125</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5"/>
      <c r="AF62" s="5"/>
      <c r="AG62" s="5"/>
      <c r="AI62" s="208"/>
      <c r="AJ62" s="208"/>
      <c r="AK62" s="208"/>
      <c r="AL62" s="208"/>
      <c r="AM62" s="208"/>
      <c r="AO62" s="40"/>
      <c r="AP62" s="41"/>
      <c r="AQ62" s="42"/>
    </row>
    <row r="63" spans="1:43" ht="15.75" customHeight="1" x14ac:dyDescent="0.2">
      <c r="A63" s="186"/>
      <c r="B63" s="186" t="s">
        <v>162</v>
      </c>
      <c r="C63" s="7" t="s">
        <v>157</v>
      </c>
      <c r="D63" s="8" t="s">
        <v>126</v>
      </c>
      <c r="E63" s="23">
        <v>0</v>
      </c>
      <c r="F63" s="23">
        <v>0</v>
      </c>
      <c r="G63" s="23">
        <v>0</v>
      </c>
      <c r="H63" s="23">
        <v>0</v>
      </c>
      <c r="I63" s="23">
        <v>5</v>
      </c>
      <c r="J63" s="23">
        <v>5</v>
      </c>
      <c r="K63" s="23">
        <v>0</v>
      </c>
      <c r="L63" s="23">
        <v>0</v>
      </c>
      <c r="M63" s="23">
        <v>4</v>
      </c>
      <c r="N63" s="23">
        <v>0</v>
      </c>
      <c r="O63" s="23">
        <v>0</v>
      </c>
      <c r="P63" s="23">
        <v>0</v>
      </c>
      <c r="Q63" s="23">
        <v>0</v>
      </c>
      <c r="R63" s="23">
        <v>0</v>
      </c>
      <c r="S63" s="23">
        <v>0</v>
      </c>
      <c r="T63" s="23">
        <v>0</v>
      </c>
      <c r="U63" s="23">
        <v>0</v>
      </c>
      <c r="V63" s="23">
        <v>3</v>
      </c>
      <c r="W63" s="23">
        <v>0</v>
      </c>
      <c r="X63" s="23">
        <v>0</v>
      </c>
      <c r="Y63" s="23">
        <v>0</v>
      </c>
      <c r="Z63" s="23">
        <v>0</v>
      </c>
      <c r="AA63" s="23">
        <v>0</v>
      </c>
      <c r="AB63" s="23">
        <v>0</v>
      </c>
      <c r="AC63" s="23">
        <v>3</v>
      </c>
      <c r="AD63" s="23">
        <v>0</v>
      </c>
      <c r="AE63" s="5"/>
      <c r="AF63" s="5"/>
      <c r="AG63" s="5"/>
      <c r="AI63" s="208"/>
      <c r="AJ63" s="208"/>
      <c r="AK63" s="208"/>
      <c r="AL63" s="208"/>
      <c r="AM63" s="208"/>
      <c r="AO63" s="40"/>
      <c r="AP63" s="41"/>
      <c r="AQ63" s="42"/>
    </row>
    <row r="64" spans="1:43" ht="15.75" customHeight="1" x14ac:dyDescent="0.2">
      <c r="A64" s="186"/>
      <c r="B64" s="186"/>
      <c r="C64" s="7" t="s">
        <v>158</v>
      </c>
      <c r="D64" s="8" t="s">
        <v>127</v>
      </c>
      <c r="E64" s="23">
        <v>4</v>
      </c>
      <c r="F64" s="23">
        <v>0</v>
      </c>
      <c r="G64" s="23">
        <v>2</v>
      </c>
      <c r="H64" s="23">
        <v>0</v>
      </c>
      <c r="I64" s="23">
        <v>0</v>
      </c>
      <c r="J64" s="23">
        <v>0</v>
      </c>
      <c r="K64" s="23">
        <v>0</v>
      </c>
      <c r="L64" s="23">
        <v>0</v>
      </c>
      <c r="M64" s="23">
        <v>0</v>
      </c>
      <c r="N64" s="23">
        <v>10</v>
      </c>
      <c r="O64" s="23">
        <v>0</v>
      </c>
      <c r="P64" s="23">
        <v>10</v>
      </c>
      <c r="Q64" s="23">
        <v>3</v>
      </c>
      <c r="R64" s="23">
        <v>3</v>
      </c>
      <c r="S64" s="23">
        <v>10</v>
      </c>
      <c r="T64" s="23">
        <v>10</v>
      </c>
      <c r="U64" s="23">
        <v>2</v>
      </c>
      <c r="V64" s="23">
        <v>1</v>
      </c>
      <c r="W64" s="23">
        <v>0</v>
      </c>
      <c r="X64" s="23">
        <v>0</v>
      </c>
      <c r="Y64" s="23">
        <v>5</v>
      </c>
      <c r="Z64" s="23">
        <v>0</v>
      </c>
      <c r="AA64" s="23">
        <v>5</v>
      </c>
      <c r="AB64" s="23">
        <v>0</v>
      </c>
      <c r="AC64" s="23">
        <v>0</v>
      </c>
      <c r="AD64" s="23">
        <v>5</v>
      </c>
      <c r="AE64" s="5"/>
      <c r="AF64" s="5"/>
      <c r="AG64" s="5"/>
      <c r="AI64" s="208"/>
      <c r="AJ64" s="208"/>
      <c r="AK64" s="208"/>
      <c r="AL64" s="208"/>
      <c r="AM64" s="208"/>
      <c r="AO64" s="40"/>
      <c r="AP64" s="41"/>
      <c r="AQ64" s="42"/>
    </row>
    <row r="65" spans="1:43" ht="15.75" customHeight="1" x14ac:dyDescent="0.2">
      <c r="A65" s="186"/>
      <c r="B65" s="186"/>
      <c r="C65" s="7" t="s">
        <v>159</v>
      </c>
      <c r="D65" s="8" t="s">
        <v>128</v>
      </c>
      <c r="E65" s="23">
        <v>0</v>
      </c>
      <c r="F65" s="23">
        <v>0</v>
      </c>
      <c r="G65" s="23">
        <v>0</v>
      </c>
      <c r="H65" s="23">
        <v>0</v>
      </c>
      <c r="I65" s="23">
        <v>0</v>
      </c>
      <c r="J65" s="23">
        <v>4</v>
      </c>
      <c r="K65" s="23">
        <v>0</v>
      </c>
      <c r="L65" s="23">
        <v>0</v>
      </c>
      <c r="M65" s="23">
        <v>4</v>
      </c>
      <c r="N65" s="23">
        <v>0</v>
      </c>
      <c r="O65" s="23">
        <v>3</v>
      </c>
      <c r="P65" s="23">
        <v>10</v>
      </c>
      <c r="Q65" s="23">
        <v>0</v>
      </c>
      <c r="R65" s="23">
        <v>0</v>
      </c>
      <c r="S65" s="23">
        <v>0</v>
      </c>
      <c r="T65" s="23">
        <v>0</v>
      </c>
      <c r="U65" s="23">
        <v>5</v>
      </c>
      <c r="V65" s="23">
        <v>0</v>
      </c>
      <c r="W65" s="23">
        <v>0</v>
      </c>
      <c r="X65" s="23">
        <v>0</v>
      </c>
      <c r="Y65" s="23">
        <v>0</v>
      </c>
      <c r="Z65" s="23">
        <v>0</v>
      </c>
      <c r="AA65" s="23">
        <v>5</v>
      </c>
      <c r="AB65" s="23">
        <v>0</v>
      </c>
      <c r="AC65" s="23">
        <v>3</v>
      </c>
      <c r="AD65" s="23">
        <v>0</v>
      </c>
      <c r="AE65" s="5"/>
      <c r="AF65" s="5"/>
      <c r="AG65" s="5"/>
      <c r="AI65" s="208"/>
      <c r="AJ65" s="208"/>
      <c r="AK65" s="208"/>
      <c r="AL65" s="208"/>
      <c r="AM65" s="208"/>
      <c r="AO65" s="40"/>
      <c r="AP65" s="41"/>
      <c r="AQ65" s="42"/>
    </row>
    <row r="66" spans="1:43" ht="15.75" customHeight="1" x14ac:dyDescent="0.2">
      <c r="A66" s="186"/>
      <c r="B66" s="186"/>
      <c r="C66" s="7" t="s">
        <v>160</v>
      </c>
      <c r="D66" s="8" t="s">
        <v>129</v>
      </c>
      <c r="E66" s="23">
        <v>0</v>
      </c>
      <c r="F66" s="23">
        <v>0</v>
      </c>
      <c r="G66" s="23">
        <v>0</v>
      </c>
      <c r="H66" s="23">
        <v>0</v>
      </c>
      <c r="I66" s="23">
        <v>5</v>
      </c>
      <c r="J66" s="23">
        <v>3</v>
      </c>
      <c r="K66" s="23">
        <v>3</v>
      </c>
      <c r="L66" s="23">
        <v>0</v>
      </c>
      <c r="M66" s="23">
        <v>0</v>
      </c>
      <c r="N66" s="23">
        <v>0</v>
      </c>
      <c r="O66" s="23">
        <v>0</v>
      </c>
      <c r="P66" s="23">
        <v>0</v>
      </c>
      <c r="Q66" s="23">
        <v>0</v>
      </c>
      <c r="R66" s="23">
        <v>5</v>
      </c>
      <c r="S66" s="23">
        <v>0</v>
      </c>
      <c r="T66" s="23">
        <v>10</v>
      </c>
      <c r="U66" s="23">
        <v>3</v>
      </c>
      <c r="V66" s="23">
        <v>0</v>
      </c>
      <c r="W66" s="23">
        <v>0</v>
      </c>
      <c r="X66" s="23">
        <v>0</v>
      </c>
      <c r="Y66" s="23">
        <v>0</v>
      </c>
      <c r="Z66" s="23">
        <v>0</v>
      </c>
      <c r="AA66" s="23">
        <v>0</v>
      </c>
      <c r="AB66" s="23">
        <v>0</v>
      </c>
      <c r="AC66" s="23">
        <v>0</v>
      </c>
      <c r="AD66" s="23">
        <v>7</v>
      </c>
      <c r="AE66" s="5"/>
      <c r="AF66" s="5"/>
      <c r="AG66" s="5"/>
      <c r="AI66" s="208"/>
      <c r="AJ66" s="208"/>
      <c r="AK66" s="208"/>
      <c r="AL66" s="208"/>
      <c r="AM66" s="208"/>
      <c r="AO66" s="40"/>
      <c r="AP66" s="41"/>
      <c r="AQ66" s="42"/>
    </row>
    <row r="67" spans="1:43" ht="15.75" customHeight="1" x14ac:dyDescent="0.2">
      <c r="A67" s="186"/>
      <c r="B67" s="186"/>
      <c r="C67" s="7" t="s">
        <v>161</v>
      </c>
      <c r="D67" s="8" t="s">
        <v>130</v>
      </c>
      <c r="E67" s="23">
        <v>0</v>
      </c>
      <c r="F67" s="23">
        <v>0</v>
      </c>
      <c r="G67" s="23">
        <v>0</v>
      </c>
      <c r="H67" s="23">
        <v>0</v>
      </c>
      <c r="I67" s="23">
        <v>0</v>
      </c>
      <c r="J67" s="23">
        <v>0</v>
      </c>
      <c r="K67" s="23">
        <v>5</v>
      </c>
      <c r="L67" s="23">
        <v>0</v>
      </c>
      <c r="M67" s="23">
        <v>4</v>
      </c>
      <c r="N67" s="23">
        <v>0</v>
      </c>
      <c r="O67" s="23">
        <v>5</v>
      </c>
      <c r="P67" s="23">
        <v>0</v>
      </c>
      <c r="Q67" s="23">
        <v>0</v>
      </c>
      <c r="R67" s="23">
        <v>0</v>
      </c>
      <c r="S67" s="23">
        <v>0</v>
      </c>
      <c r="T67" s="23">
        <v>5</v>
      </c>
      <c r="U67" s="23">
        <v>0</v>
      </c>
      <c r="V67" s="23">
        <v>3</v>
      </c>
      <c r="W67" s="23">
        <v>0</v>
      </c>
      <c r="X67" s="23">
        <v>0</v>
      </c>
      <c r="Y67" s="23">
        <v>0</v>
      </c>
      <c r="Z67" s="23">
        <v>0</v>
      </c>
      <c r="AA67" s="23">
        <v>0</v>
      </c>
      <c r="AB67" s="23">
        <v>0</v>
      </c>
      <c r="AC67" s="23">
        <v>0</v>
      </c>
      <c r="AD67" s="23">
        <v>7</v>
      </c>
      <c r="AE67" s="5"/>
      <c r="AF67" s="5"/>
      <c r="AG67" s="5"/>
      <c r="AI67" s="208"/>
      <c r="AJ67" s="208"/>
      <c r="AK67" s="208"/>
      <c r="AL67" s="208"/>
      <c r="AM67" s="208"/>
      <c r="AO67" s="40"/>
      <c r="AP67" s="41"/>
      <c r="AQ67" s="42"/>
    </row>
    <row r="68" spans="1:43" x14ac:dyDescent="0.2">
      <c r="AO68" s="40"/>
      <c r="AP68" s="41"/>
      <c r="AQ68" s="42"/>
    </row>
    <row r="69" spans="1:43" ht="15" customHeight="1" x14ac:dyDescent="0.2">
      <c r="C69" s="218" t="s">
        <v>315</v>
      </c>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43"/>
      <c r="AF69" s="43"/>
      <c r="AG69" s="43"/>
    </row>
    <row r="70" spans="1:43" ht="15" customHeight="1" x14ac:dyDescent="0.2">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43"/>
      <c r="AF70" s="43"/>
      <c r="AG70" s="43"/>
    </row>
    <row r="71" spans="1:43" ht="15" customHeight="1" x14ac:dyDescent="0.2">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43"/>
      <c r="AF71" s="43"/>
      <c r="AG71" s="43"/>
    </row>
    <row r="72" spans="1:43" ht="65.25" customHeight="1" x14ac:dyDescent="0.2">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43"/>
      <c r="AF72" s="43"/>
      <c r="AG72" s="43"/>
    </row>
  </sheetData>
  <sheetProtection selectLockedCells="1" selectUnlockedCells="1"/>
  <mergeCells count="22">
    <mergeCell ref="AQ28:AR28"/>
    <mergeCell ref="AS28:AT28"/>
    <mergeCell ref="A37:A67"/>
    <mergeCell ref="B37:B41"/>
    <mergeCell ref="AI37:AM67"/>
    <mergeCell ref="B42:B43"/>
    <mergeCell ref="B44:B47"/>
    <mergeCell ref="B48:B62"/>
    <mergeCell ref="B63:B67"/>
    <mergeCell ref="AO38:AO58"/>
    <mergeCell ref="A8:A35"/>
    <mergeCell ref="B8:B25"/>
    <mergeCell ref="B27:B35"/>
    <mergeCell ref="C3:AG3"/>
    <mergeCell ref="AI26:AM26"/>
    <mergeCell ref="D26:AD26"/>
    <mergeCell ref="C69:AD72"/>
    <mergeCell ref="AO28:AP28"/>
    <mergeCell ref="E5:AD5"/>
    <mergeCell ref="AI7:AM8"/>
    <mergeCell ref="AI9:AM25"/>
    <mergeCell ref="AI27:AM35"/>
  </mergeCells>
  <pageMargins left="0.7" right="0.7" top="0.78740157499999996" bottom="0.78740157499999996"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A181-300C-435D-B91F-1F45F7F8587E}">
  <dimension ref="A1:AT106"/>
  <sheetViews>
    <sheetView zoomScale="90" zoomScaleNormal="90" workbookViewId="0">
      <selection activeCell="AL6" sqref="AL6"/>
    </sheetView>
  </sheetViews>
  <sheetFormatPr baseColWidth="10" defaultColWidth="11.42578125" defaultRowHeight="15" x14ac:dyDescent="0.25"/>
  <cols>
    <col min="1" max="1" width="5.7109375" style="67" customWidth="1"/>
    <col min="2" max="2" width="11.7109375" style="67" customWidth="1"/>
    <col min="3" max="3" width="43.7109375" style="67" customWidth="1"/>
    <col min="4" max="4" width="9.140625" style="67" customWidth="1"/>
    <col min="5" max="34" width="5.7109375" style="67" customWidth="1"/>
    <col min="35" max="38" width="11.42578125" style="67"/>
    <col min="39" max="39" width="71.42578125" style="67" customWidth="1"/>
    <col min="40" max="41" width="11.42578125" style="67"/>
    <col min="42" max="42" width="42.7109375" style="67" customWidth="1"/>
    <col min="43" max="16384" width="11.42578125" style="67"/>
  </cols>
  <sheetData>
    <row r="1" spans="1:44" ht="18" x14ac:dyDescent="0.25">
      <c r="A1" s="38"/>
      <c r="B1" s="38"/>
      <c r="C1" s="53" t="s">
        <v>266</v>
      </c>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row>
    <row r="2" spans="1:44"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row>
    <row r="3" spans="1:44" ht="45" customHeight="1" x14ac:dyDescent="0.25">
      <c r="A3" s="38"/>
      <c r="B3" s="38"/>
      <c r="C3" s="223" t="s">
        <v>267</v>
      </c>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54"/>
      <c r="AF3" s="54"/>
      <c r="AG3" s="54"/>
      <c r="AH3" s="38"/>
      <c r="AI3" s="38"/>
      <c r="AJ3" s="38"/>
      <c r="AK3" s="38"/>
      <c r="AL3" s="38"/>
      <c r="AM3" s="38"/>
      <c r="AN3" s="38"/>
      <c r="AO3" s="38"/>
      <c r="AP3" s="38"/>
      <c r="AQ3" s="38"/>
      <c r="AR3" s="38"/>
    </row>
    <row r="4" spans="1:44" x14ac:dyDescent="0.2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row>
    <row r="5" spans="1:44" x14ac:dyDescent="0.25">
      <c r="A5" s="38"/>
      <c r="B5" s="38"/>
      <c r="C5" s="38"/>
      <c r="D5" s="38"/>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65"/>
      <c r="AF5" s="65"/>
      <c r="AG5" s="65"/>
      <c r="AH5" s="38"/>
      <c r="AI5" s="38"/>
      <c r="AJ5" s="38"/>
      <c r="AK5" s="38"/>
      <c r="AL5" s="38"/>
      <c r="AM5" s="38"/>
      <c r="AN5" s="38"/>
      <c r="AO5" s="38"/>
      <c r="AP5" s="38"/>
      <c r="AQ5" s="38"/>
      <c r="AR5" s="38"/>
    </row>
    <row r="6" spans="1:44" ht="287.25" x14ac:dyDescent="0.25">
      <c r="A6" s="38"/>
      <c r="B6" s="38"/>
      <c r="C6" s="59"/>
      <c r="D6" s="59"/>
      <c r="E6" s="12" t="s">
        <v>400</v>
      </c>
      <c r="F6" s="12" t="s">
        <v>63</v>
      </c>
      <c r="G6" s="12" t="s">
        <v>399</v>
      </c>
      <c r="H6" s="12" t="s">
        <v>65</v>
      </c>
      <c r="I6" s="12" t="s">
        <v>66</v>
      </c>
      <c r="J6" s="12" t="s">
        <v>67</v>
      </c>
      <c r="K6" s="12" t="s">
        <v>68</v>
      </c>
      <c r="L6" s="12" t="s">
        <v>69</v>
      </c>
      <c r="M6" s="12" t="s">
        <v>70</v>
      </c>
      <c r="N6" s="12" t="s">
        <v>71</v>
      </c>
      <c r="O6" s="12" t="s">
        <v>72</v>
      </c>
      <c r="P6" s="12" t="s">
        <v>73</v>
      </c>
      <c r="Q6" s="12" t="s">
        <v>74</v>
      </c>
      <c r="R6" s="12" t="s">
        <v>75</v>
      </c>
      <c r="S6" s="12" t="s">
        <v>76</v>
      </c>
      <c r="T6" s="12" t="s">
        <v>77</v>
      </c>
      <c r="U6" s="12" t="s">
        <v>78</v>
      </c>
      <c r="V6" s="12" t="s">
        <v>79</v>
      </c>
      <c r="W6" s="12" t="s">
        <v>80</v>
      </c>
      <c r="X6" s="12" t="s">
        <v>81</v>
      </c>
      <c r="Y6" s="12" t="s">
        <v>82</v>
      </c>
      <c r="Z6" s="12" t="s">
        <v>83</v>
      </c>
      <c r="AA6" s="12" t="s">
        <v>84</v>
      </c>
      <c r="AB6" s="12" t="s">
        <v>85</v>
      </c>
      <c r="AC6" s="12" t="s">
        <v>86</v>
      </c>
      <c r="AD6" s="12" t="s">
        <v>87</v>
      </c>
      <c r="AE6" s="65"/>
      <c r="AF6" s="65"/>
      <c r="AG6" s="65"/>
      <c r="AH6" s="38"/>
      <c r="AI6" s="38"/>
      <c r="AJ6" s="38"/>
      <c r="AK6" s="38"/>
      <c r="AL6" s="38"/>
      <c r="AM6" s="38"/>
      <c r="AN6" s="38"/>
      <c r="AO6" s="38"/>
      <c r="AP6" s="38"/>
      <c r="AQ6" s="38"/>
      <c r="AR6" s="38"/>
    </row>
    <row r="7" spans="1:44" ht="33.75" customHeight="1" x14ac:dyDescent="0.25">
      <c r="A7" s="38"/>
      <c r="B7" s="38"/>
      <c r="C7" s="60"/>
      <c r="D7" s="6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65"/>
      <c r="AF7" s="65"/>
      <c r="AG7" s="65"/>
      <c r="AH7" s="38"/>
      <c r="AI7" s="211" t="s">
        <v>167</v>
      </c>
      <c r="AJ7" s="211"/>
      <c r="AK7" s="211"/>
      <c r="AL7" s="211"/>
      <c r="AM7" s="211"/>
      <c r="AN7" s="38"/>
      <c r="AO7" s="38"/>
      <c r="AP7" s="38"/>
      <c r="AQ7" s="38"/>
      <c r="AR7" s="38"/>
    </row>
    <row r="8" spans="1:44" ht="15.75" customHeight="1" x14ac:dyDescent="0.25">
      <c r="A8" s="186" t="s">
        <v>201</v>
      </c>
      <c r="B8" s="186" t="s">
        <v>89</v>
      </c>
      <c r="C8" s="11" t="s">
        <v>44</v>
      </c>
      <c r="D8" s="3" t="s">
        <v>26</v>
      </c>
      <c r="E8" s="9">
        <v>0</v>
      </c>
      <c r="F8" s="9">
        <v>0</v>
      </c>
      <c r="G8" s="9">
        <v>0</v>
      </c>
      <c r="H8" s="9">
        <v>1</v>
      </c>
      <c r="I8" s="9">
        <v>0</v>
      </c>
      <c r="J8" s="9">
        <v>1</v>
      </c>
      <c r="K8" s="9">
        <v>1</v>
      </c>
      <c r="L8" s="9">
        <v>0</v>
      </c>
      <c r="M8" s="9">
        <v>0</v>
      </c>
      <c r="N8" s="9">
        <v>0</v>
      </c>
      <c r="O8" s="9">
        <v>0</v>
      </c>
      <c r="P8" s="9">
        <v>1</v>
      </c>
      <c r="Q8" s="9">
        <v>1</v>
      </c>
      <c r="R8" s="9">
        <v>1</v>
      </c>
      <c r="S8" s="9">
        <v>1</v>
      </c>
      <c r="T8" s="9">
        <v>1</v>
      </c>
      <c r="U8" s="9">
        <v>1</v>
      </c>
      <c r="V8" s="9">
        <v>1</v>
      </c>
      <c r="W8" s="9">
        <v>1</v>
      </c>
      <c r="X8" s="9">
        <v>1</v>
      </c>
      <c r="Y8" s="9">
        <v>1</v>
      </c>
      <c r="Z8" s="9">
        <v>1</v>
      </c>
      <c r="AA8" s="9">
        <v>1</v>
      </c>
      <c r="AB8" s="9">
        <v>1</v>
      </c>
      <c r="AC8" s="9">
        <v>1</v>
      </c>
      <c r="AD8" s="9">
        <v>1</v>
      </c>
      <c r="AE8" s="65"/>
      <c r="AF8" s="65"/>
      <c r="AG8" s="65"/>
      <c r="AH8" s="38"/>
      <c r="AI8" s="211"/>
      <c r="AJ8" s="211"/>
      <c r="AK8" s="211"/>
      <c r="AL8" s="211"/>
      <c r="AM8" s="211"/>
      <c r="AN8" s="38"/>
      <c r="AO8" s="38"/>
      <c r="AP8" s="38"/>
      <c r="AQ8" s="38"/>
      <c r="AR8" s="38"/>
    </row>
    <row r="9" spans="1:44" ht="15.75" customHeight="1" x14ac:dyDescent="0.25">
      <c r="A9" s="186"/>
      <c r="B9" s="186"/>
      <c r="C9" s="11" t="s">
        <v>45</v>
      </c>
      <c r="D9" s="3" t="s">
        <v>27</v>
      </c>
      <c r="E9" s="9">
        <v>1</v>
      </c>
      <c r="F9" s="9">
        <v>1</v>
      </c>
      <c r="G9" s="9">
        <v>1</v>
      </c>
      <c r="H9" s="9">
        <v>1</v>
      </c>
      <c r="I9" s="9">
        <v>1</v>
      </c>
      <c r="J9" s="9">
        <v>1</v>
      </c>
      <c r="K9" s="9">
        <v>0</v>
      </c>
      <c r="L9" s="9">
        <v>1</v>
      </c>
      <c r="M9" s="9">
        <v>1</v>
      </c>
      <c r="N9" s="9">
        <v>1</v>
      </c>
      <c r="O9" s="9">
        <v>0</v>
      </c>
      <c r="P9" s="9">
        <v>1</v>
      </c>
      <c r="Q9" s="9">
        <v>0</v>
      </c>
      <c r="R9" s="9">
        <v>1</v>
      </c>
      <c r="S9" s="9">
        <v>0</v>
      </c>
      <c r="T9" s="9">
        <v>1</v>
      </c>
      <c r="U9" s="9">
        <v>0</v>
      </c>
      <c r="V9" s="9">
        <v>1</v>
      </c>
      <c r="W9" s="9">
        <v>0</v>
      </c>
      <c r="X9" s="9">
        <v>0</v>
      </c>
      <c r="Y9" s="9">
        <v>0</v>
      </c>
      <c r="Z9" s="9">
        <v>0</v>
      </c>
      <c r="AA9" s="9">
        <v>0</v>
      </c>
      <c r="AB9" s="9">
        <v>0</v>
      </c>
      <c r="AC9" s="9">
        <v>1</v>
      </c>
      <c r="AD9" s="9">
        <v>1</v>
      </c>
      <c r="AE9" s="65"/>
      <c r="AF9" s="65"/>
      <c r="AG9" s="65"/>
      <c r="AH9" s="38"/>
      <c r="AI9" s="207" t="s">
        <v>391</v>
      </c>
      <c r="AJ9" s="207"/>
      <c r="AK9" s="207"/>
      <c r="AL9" s="207"/>
      <c r="AM9" s="207"/>
      <c r="AN9" s="38"/>
      <c r="AO9" s="38"/>
      <c r="AP9" s="38"/>
      <c r="AQ9" s="38"/>
      <c r="AR9" s="38"/>
    </row>
    <row r="10" spans="1:44" ht="15.75" customHeight="1" x14ac:dyDescent="0.25">
      <c r="A10" s="186"/>
      <c r="B10" s="186"/>
      <c r="C10" s="11" t="s">
        <v>46</v>
      </c>
      <c r="D10" s="3" t="s">
        <v>28</v>
      </c>
      <c r="E10" s="9">
        <v>1</v>
      </c>
      <c r="F10" s="9">
        <v>1</v>
      </c>
      <c r="G10" s="9">
        <v>1</v>
      </c>
      <c r="H10" s="9">
        <v>1</v>
      </c>
      <c r="I10" s="9">
        <v>1</v>
      </c>
      <c r="J10" s="9">
        <v>1</v>
      </c>
      <c r="K10" s="9">
        <v>1</v>
      </c>
      <c r="L10" s="9">
        <v>1</v>
      </c>
      <c r="M10" s="9">
        <v>1</v>
      </c>
      <c r="N10" s="9">
        <v>1</v>
      </c>
      <c r="O10" s="9">
        <v>1</v>
      </c>
      <c r="P10" s="9">
        <v>1</v>
      </c>
      <c r="Q10" s="9">
        <v>1</v>
      </c>
      <c r="R10" s="9">
        <v>1</v>
      </c>
      <c r="S10" s="9">
        <v>1</v>
      </c>
      <c r="T10" s="9">
        <v>1</v>
      </c>
      <c r="U10" s="9">
        <v>1</v>
      </c>
      <c r="V10" s="9">
        <v>1</v>
      </c>
      <c r="W10" s="9">
        <v>1</v>
      </c>
      <c r="X10" s="9">
        <v>1</v>
      </c>
      <c r="Y10" s="9">
        <v>1</v>
      </c>
      <c r="Z10" s="9">
        <v>1</v>
      </c>
      <c r="AA10" s="9">
        <v>1</v>
      </c>
      <c r="AB10" s="9">
        <v>1</v>
      </c>
      <c r="AC10" s="9">
        <v>1</v>
      </c>
      <c r="AD10" s="9">
        <v>1</v>
      </c>
      <c r="AE10" s="65"/>
      <c r="AF10" s="65"/>
      <c r="AG10" s="65"/>
      <c r="AH10" s="38"/>
      <c r="AI10" s="207"/>
      <c r="AJ10" s="207"/>
      <c r="AK10" s="207"/>
      <c r="AL10" s="207"/>
      <c r="AM10" s="207"/>
      <c r="AN10" s="38"/>
      <c r="AO10" s="38"/>
      <c r="AP10" s="38"/>
      <c r="AQ10" s="38"/>
      <c r="AR10" s="38"/>
    </row>
    <row r="11" spans="1:44" ht="15.75" customHeight="1" x14ac:dyDescent="0.25">
      <c r="A11" s="186"/>
      <c r="B11" s="186"/>
      <c r="C11" s="11" t="s">
        <v>47</v>
      </c>
      <c r="D11" s="3" t="s">
        <v>29</v>
      </c>
      <c r="E11" s="9">
        <v>1</v>
      </c>
      <c r="F11" s="9">
        <v>1</v>
      </c>
      <c r="G11" s="9">
        <v>1</v>
      </c>
      <c r="H11" s="9">
        <v>1</v>
      </c>
      <c r="I11" s="9">
        <v>1</v>
      </c>
      <c r="J11" s="9">
        <v>1</v>
      </c>
      <c r="K11" s="9">
        <v>0</v>
      </c>
      <c r="L11" s="9">
        <v>1</v>
      </c>
      <c r="M11" s="9">
        <v>1</v>
      </c>
      <c r="N11" s="9">
        <v>1</v>
      </c>
      <c r="O11" s="9">
        <v>0</v>
      </c>
      <c r="P11" s="9">
        <v>1</v>
      </c>
      <c r="Q11" s="9">
        <v>0</v>
      </c>
      <c r="R11" s="9">
        <v>1</v>
      </c>
      <c r="S11" s="9">
        <v>0</v>
      </c>
      <c r="T11" s="9">
        <v>1</v>
      </c>
      <c r="U11" s="9">
        <v>0</v>
      </c>
      <c r="V11" s="9">
        <v>1</v>
      </c>
      <c r="W11" s="9">
        <v>0</v>
      </c>
      <c r="X11" s="9">
        <v>0</v>
      </c>
      <c r="Y11" s="9">
        <v>0</v>
      </c>
      <c r="Z11" s="9">
        <v>0</v>
      </c>
      <c r="AA11" s="9">
        <v>0</v>
      </c>
      <c r="AB11" s="9">
        <v>0</v>
      </c>
      <c r="AC11" s="9">
        <v>1</v>
      </c>
      <c r="AD11" s="9">
        <v>1</v>
      </c>
      <c r="AE11" s="65"/>
      <c r="AF11" s="65"/>
      <c r="AG11" s="65"/>
      <c r="AH11" s="38"/>
      <c r="AI11" s="207"/>
      <c r="AJ11" s="207"/>
      <c r="AK11" s="207"/>
      <c r="AL11" s="207"/>
      <c r="AM11" s="207"/>
      <c r="AN11" s="38"/>
      <c r="AO11" s="38"/>
      <c r="AP11" s="38"/>
      <c r="AQ11" s="38"/>
      <c r="AR11" s="38"/>
    </row>
    <row r="12" spans="1:44" ht="15.75" customHeight="1" x14ac:dyDescent="0.25">
      <c r="A12" s="186"/>
      <c r="B12" s="186"/>
      <c r="C12" s="11" t="s">
        <v>48</v>
      </c>
      <c r="D12" s="3" t="s">
        <v>30</v>
      </c>
      <c r="E12" s="9">
        <v>0</v>
      </c>
      <c r="F12" s="9">
        <v>0</v>
      </c>
      <c r="G12" s="9">
        <v>0</v>
      </c>
      <c r="H12" s="9">
        <v>0</v>
      </c>
      <c r="I12" s="9">
        <v>1</v>
      </c>
      <c r="J12" s="9">
        <v>1</v>
      </c>
      <c r="K12" s="9">
        <v>0</v>
      </c>
      <c r="L12" s="9">
        <v>1</v>
      </c>
      <c r="M12" s="9">
        <v>0</v>
      </c>
      <c r="N12" s="9">
        <v>1</v>
      </c>
      <c r="O12" s="9">
        <v>0</v>
      </c>
      <c r="P12" s="9">
        <v>0</v>
      </c>
      <c r="Q12" s="9">
        <v>0</v>
      </c>
      <c r="R12" s="9">
        <v>0</v>
      </c>
      <c r="S12" s="9">
        <v>0</v>
      </c>
      <c r="T12" s="9">
        <v>0</v>
      </c>
      <c r="U12" s="9">
        <v>0</v>
      </c>
      <c r="V12" s="9">
        <v>1</v>
      </c>
      <c r="W12" s="9">
        <v>0</v>
      </c>
      <c r="X12" s="9">
        <v>0</v>
      </c>
      <c r="Y12" s="9">
        <v>0</v>
      </c>
      <c r="Z12" s="9">
        <v>0</v>
      </c>
      <c r="AA12" s="9">
        <v>0</v>
      </c>
      <c r="AB12" s="9">
        <v>0</v>
      </c>
      <c r="AC12" s="9">
        <v>0</v>
      </c>
      <c r="AD12" s="9">
        <v>0</v>
      </c>
      <c r="AE12" s="65"/>
      <c r="AF12" s="65"/>
      <c r="AG12" s="65"/>
      <c r="AH12" s="38"/>
      <c r="AI12" s="207"/>
      <c r="AJ12" s="207"/>
      <c r="AK12" s="207"/>
      <c r="AL12" s="207"/>
      <c r="AM12" s="207"/>
      <c r="AN12" s="38"/>
      <c r="AO12" s="38"/>
      <c r="AP12" s="38"/>
      <c r="AQ12" s="38"/>
      <c r="AR12" s="38"/>
    </row>
    <row r="13" spans="1:44" ht="15.75" customHeight="1" x14ac:dyDescent="0.25">
      <c r="A13" s="186"/>
      <c r="B13" s="186"/>
      <c r="C13" s="11" t="s">
        <v>49</v>
      </c>
      <c r="D13" s="3" t="s">
        <v>31</v>
      </c>
      <c r="E13" s="9">
        <v>0</v>
      </c>
      <c r="F13" s="9">
        <v>0</v>
      </c>
      <c r="G13" s="9">
        <v>0</v>
      </c>
      <c r="H13" s="9">
        <v>0</v>
      </c>
      <c r="I13" s="9">
        <v>1</v>
      </c>
      <c r="J13" s="9">
        <v>1</v>
      </c>
      <c r="K13" s="9">
        <v>0</v>
      </c>
      <c r="L13" s="9">
        <v>1</v>
      </c>
      <c r="M13" s="9">
        <v>0</v>
      </c>
      <c r="N13" s="9">
        <v>1</v>
      </c>
      <c r="O13" s="9">
        <v>0</v>
      </c>
      <c r="P13" s="9">
        <v>0</v>
      </c>
      <c r="Q13" s="9">
        <v>0</v>
      </c>
      <c r="R13" s="9">
        <v>0</v>
      </c>
      <c r="S13" s="9">
        <v>0</v>
      </c>
      <c r="T13" s="9">
        <v>0</v>
      </c>
      <c r="U13" s="9">
        <v>0</v>
      </c>
      <c r="V13" s="9">
        <v>1</v>
      </c>
      <c r="W13" s="9">
        <v>0</v>
      </c>
      <c r="X13" s="9">
        <v>0</v>
      </c>
      <c r="Y13" s="9">
        <v>0</v>
      </c>
      <c r="Z13" s="9">
        <v>0</v>
      </c>
      <c r="AA13" s="9">
        <v>0</v>
      </c>
      <c r="AB13" s="9">
        <v>0</v>
      </c>
      <c r="AC13" s="9">
        <v>0</v>
      </c>
      <c r="AD13" s="9">
        <v>0</v>
      </c>
      <c r="AE13" s="65"/>
      <c r="AF13" s="65"/>
      <c r="AG13" s="65"/>
      <c r="AH13" s="38"/>
      <c r="AI13" s="207"/>
      <c r="AJ13" s="207"/>
      <c r="AK13" s="207"/>
      <c r="AL13" s="207"/>
      <c r="AM13" s="207"/>
      <c r="AN13" s="38"/>
      <c r="AO13" s="38"/>
      <c r="AP13" s="38"/>
      <c r="AQ13" s="38"/>
      <c r="AR13" s="38"/>
    </row>
    <row r="14" spans="1:44" ht="15.75" customHeight="1" x14ac:dyDescent="0.25">
      <c r="A14" s="186"/>
      <c r="B14" s="186"/>
      <c r="C14" s="11" t="s">
        <v>50</v>
      </c>
      <c r="D14" s="3" t="s">
        <v>32</v>
      </c>
      <c r="E14" s="9">
        <v>0</v>
      </c>
      <c r="F14" s="9">
        <v>0</v>
      </c>
      <c r="G14" s="9">
        <v>1</v>
      </c>
      <c r="H14" s="9">
        <v>1</v>
      </c>
      <c r="I14" s="9">
        <v>0</v>
      </c>
      <c r="J14" s="9">
        <v>0</v>
      </c>
      <c r="K14" s="9">
        <v>1</v>
      </c>
      <c r="L14" s="9">
        <v>0</v>
      </c>
      <c r="M14" s="9">
        <v>0</v>
      </c>
      <c r="N14" s="9">
        <v>0</v>
      </c>
      <c r="O14" s="9">
        <v>0</v>
      </c>
      <c r="P14" s="9">
        <v>0</v>
      </c>
      <c r="Q14" s="9">
        <v>0</v>
      </c>
      <c r="R14" s="9">
        <v>0</v>
      </c>
      <c r="S14" s="9">
        <v>0</v>
      </c>
      <c r="T14" s="9">
        <v>0</v>
      </c>
      <c r="U14" s="9">
        <v>0</v>
      </c>
      <c r="V14" s="9">
        <v>1</v>
      </c>
      <c r="W14" s="9">
        <v>0</v>
      </c>
      <c r="X14" s="9">
        <v>0</v>
      </c>
      <c r="Y14" s="9">
        <v>0</v>
      </c>
      <c r="Z14" s="9">
        <v>0</v>
      </c>
      <c r="AA14" s="9">
        <v>0</v>
      </c>
      <c r="AB14" s="9">
        <v>0</v>
      </c>
      <c r="AC14" s="9">
        <v>0</v>
      </c>
      <c r="AD14" s="9">
        <v>0</v>
      </c>
      <c r="AE14" s="65"/>
      <c r="AF14" s="65"/>
      <c r="AG14" s="65"/>
      <c r="AH14" s="38"/>
      <c r="AI14" s="207"/>
      <c r="AJ14" s="207"/>
      <c r="AK14" s="207"/>
      <c r="AL14" s="207"/>
      <c r="AM14" s="207"/>
      <c r="AN14" s="38"/>
      <c r="AO14" s="38"/>
      <c r="AP14" s="38"/>
      <c r="AQ14" s="38"/>
      <c r="AR14" s="38"/>
    </row>
    <row r="15" spans="1:44" ht="15.75" customHeight="1" x14ac:dyDescent="0.25">
      <c r="A15" s="186"/>
      <c r="B15" s="186"/>
      <c r="C15" s="11" t="s">
        <v>51</v>
      </c>
      <c r="D15" s="3" t="s">
        <v>33</v>
      </c>
      <c r="E15" s="9">
        <v>0</v>
      </c>
      <c r="F15" s="9">
        <v>0</v>
      </c>
      <c r="G15" s="9">
        <v>1</v>
      </c>
      <c r="H15" s="9">
        <v>0</v>
      </c>
      <c r="I15" s="9">
        <v>1</v>
      </c>
      <c r="J15" s="9">
        <v>0</v>
      </c>
      <c r="K15" s="9">
        <v>0</v>
      </c>
      <c r="L15" s="9">
        <v>0</v>
      </c>
      <c r="M15" s="9">
        <v>0</v>
      </c>
      <c r="N15" s="9">
        <v>0</v>
      </c>
      <c r="O15" s="9">
        <v>0</v>
      </c>
      <c r="P15" s="9">
        <v>1</v>
      </c>
      <c r="Q15" s="9">
        <v>1</v>
      </c>
      <c r="R15" s="9">
        <v>0</v>
      </c>
      <c r="S15" s="9">
        <v>0</v>
      </c>
      <c r="T15" s="9">
        <v>1</v>
      </c>
      <c r="U15" s="9">
        <v>1</v>
      </c>
      <c r="V15" s="9">
        <v>1</v>
      </c>
      <c r="W15" s="9">
        <v>0</v>
      </c>
      <c r="X15" s="9">
        <v>0</v>
      </c>
      <c r="Y15" s="9">
        <v>0</v>
      </c>
      <c r="Z15" s="9">
        <v>1</v>
      </c>
      <c r="AA15" s="9">
        <v>0</v>
      </c>
      <c r="AB15" s="9">
        <v>0</v>
      </c>
      <c r="AC15" s="9">
        <v>0</v>
      </c>
      <c r="AD15" s="9">
        <v>0</v>
      </c>
      <c r="AE15" s="65"/>
      <c r="AF15" s="65"/>
      <c r="AG15" s="65"/>
      <c r="AH15" s="38"/>
      <c r="AI15" s="207"/>
      <c r="AJ15" s="207"/>
      <c r="AK15" s="207"/>
      <c r="AL15" s="207"/>
      <c r="AM15" s="207"/>
      <c r="AN15" s="38"/>
      <c r="AO15" s="38"/>
      <c r="AP15" s="38"/>
      <c r="AQ15" s="38"/>
      <c r="AR15" s="38"/>
    </row>
    <row r="16" spans="1:44" ht="15.75" customHeight="1" x14ac:dyDescent="0.25">
      <c r="A16" s="186"/>
      <c r="B16" s="186"/>
      <c r="C16" s="11" t="s">
        <v>52</v>
      </c>
      <c r="D16" s="3" t="s">
        <v>34</v>
      </c>
      <c r="E16" s="9">
        <v>0</v>
      </c>
      <c r="F16" s="9">
        <v>1</v>
      </c>
      <c r="G16" s="9">
        <v>1</v>
      </c>
      <c r="H16" s="9">
        <v>1</v>
      </c>
      <c r="I16" s="9">
        <v>1</v>
      </c>
      <c r="J16" s="9">
        <v>0</v>
      </c>
      <c r="K16" s="9">
        <v>1</v>
      </c>
      <c r="L16" s="9">
        <v>0</v>
      </c>
      <c r="M16" s="9">
        <v>1</v>
      </c>
      <c r="N16" s="9">
        <v>1</v>
      </c>
      <c r="O16" s="9">
        <v>0</v>
      </c>
      <c r="P16" s="9">
        <v>1</v>
      </c>
      <c r="Q16" s="9">
        <v>0</v>
      </c>
      <c r="R16" s="9">
        <v>0</v>
      </c>
      <c r="S16" s="9">
        <v>1</v>
      </c>
      <c r="T16" s="9">
        <v>1</v>
      </c>
      <c r="U16" s="9">
        <v>0</v>
      </c>
      <c r="V16" s="9">
        <v>0</v>
      </c>
      <c r="W16" s="9">
        <v>0</v>
      </c>
      <c r="X16" s="9">
        <v>0</v>
      </c>
      <c r="Y16" s="9">
        <v>0</v>
      </c>
      <c r="Z16" s="9">
        <v>0</v>
      </c>
      <c r="AA16" s="9">
        <v>0</v>
      </c>
      <c r="AB16" s="9">
        <v>0</v>
      </c>
      <c r="AC16" s="9">
        <v>0</v>
      </c>
      <c r="AD16" s="9">
        <v>1</v>
      </c>
      <c r="AE16" s="65"/>
      <c r="AF16" s="65"/>
      <c r="AG16" s="65"/>
      <c r="AH16" s="38"/>
      <c r="AI16" s="207"/>
      <c r="AJ16" s="207"/>
      <c r="AK16" s="207"/>
      <c r="AL16" s="207"/>
      <c r="AM16" s="207"/>
      <c r="AN16" s="38"/>
      <c r="AO16" s="38"/>
      <c r="AP16" s="38"/>
      <c r="AQ16" s="38"/>
      <c r="AR16" s="38"/>
    </row>
    <row r="17" spans="1:46" ht="15.75" customHeight="1" x14ac:dyDescent="0.25">
      <c r="A17" s="186"/>
      <c r="B17" s="186"/>
      <c r="C17" s="11" t="s">
        <v>53</v>
      </c>
      <c r="D17" s="3" t="s">
        <v>35</v>
      </c>
      <c r="E17" s="9">
        <v>1</v>
      </c>
      <c r="F17" s="9">
        <v>1</v>
      </c>
      <c r="G17" s="9">
        <v>0</v>
      </c>
      <c r="H17" s="9">
        <v>1</v>
      </c>
      <c r="I17" s="9">
        <v>1</v>
      </c>
      <c r="J17" s="9">
        <v>0</v>
      </c>
      <c r="K17" s="9">
        <v>0</v>
      </c>
      <c r="L17" s="9">
        <v>1</v>
      </c>
      <c r="M17" s="9">
        <v>1</v>
      </c>
      <c r="N17" s="9">
        <v>1</v>
      </c>
      <c r="O17" s="9">
        <v>1</v>
      </c>
      <c r="P17" s="9">
        <v>0</v>
      </c>
      <c r="Q17" s="9">
        <v>0</v>
      </c>
      <c r="R17" s="9">
        <v>0</v>
      </c>
      <c r="S17" s="9">
        <v>0</v>
      </c>
      <c r="T17" s="9">
        <v>0</v>
      </c>
      <c r="U17" s="9">
        <v>0</v>
      </c>
      <c r="V17" s="9">
        <v>0</v>
      </c>
      <c r="W17" s="9">
        <v>0</v>
      </c>
      <c r="X17" s="9">
        <v>0</v>
      </c>
      <c r="Y17" s="9">
        <v>0</v>
      </c>
      <c r="Z17" s="9">
        <v>0</v>
      </c>
      <c r="AA17" s="9">
        <v>0</v>
      </c>
      <c r="AB17" s="9">
        <v>0</v>
      </c>
      <c r="AC17" s="9">
        <v>0</v>
      </c>
      <c r="AD17" s="9">
        <v>1</v>
      </c>
      <c r="AE17" s="65"/>
      <c r="AF17" s="65"/>
      <c r="AG17" s="65"/>
      <c r="AH17" s="38"/>
      <c r="AI17" s="207"/>
      <c r="AJ17" s="207"/>
      <c r="AK17" s="207"/>
      <c r="AL17" s="207"/>
      <c r="AM17" s="207"/>
      <c r="AN17" s="38"/>
      <c r="AO17" s="38"/>
      <c r="AP17" s="38"/>
      <c r="AQ17" s="38"/>
      <c r="AR17" s="38"/>
    </row>
    <row r="18" spans="1:46" ht="15.75" customHeight="1" x14ac:dyDescent="0.25">
      <c r="A18" s="186"/>
      <c r="B18" s="186"/>
      <c r="C18" s="11" t="s">
        <v>54</v>
      </c>
      <c r="D18" s="3" t="s">
        <v>36</v>
      </c>
      <c r="E18" s="9">
        <v>1</v>
      </c>
      <c r="F18" s="9">
        <v>1</v>
      </c>
      <c r="G18" s="9">
        <v>1</v>
      </c>
      <c r="H18" s="9">
        <v>1</v>
      </c>
      <c r="I18" s="9">
        <v>1</v>
      </c>
      <c r="J18" s="9">
        <v>1</v>
      </c>
      <c r="K18" s="9">
        <v>0</v>
      </c>
      <c r="L18" s="9">
        <v>1</v>
      </c>
      <c r="M18" s="9">
        <v>1</v>
      </c>
      <c r="N18" s="9">
        <v>1</v>
      </c>
      <c r="O18" s="9">
        <v>0</v>
      </c>
      <c r="P18" s="9">
        <v>0</v>
      </c>
      <c r="Q18" s="9">
        <v>0</v>
      </c>
      <c r="R18" s="9">
        <v>0</v>
      </c>
      <c r="S18" s="9">
        <v>0</v>
      </c>
      <c r="T18" s="9">
        <v>0</v>
      </c>
      <c r="U18" s="9">
        <v>0</v>
      </c>
      <c r="V18" s="9">
        <v>0</v>
      </c>
      <c r="W18" s="9">
        <v>0</v>
      </c>
      <c r="X18" s="9">
        <v>0</v>
      </c>
      <c r="Y18" s="9">
        <v>0</v>
      </c>
      <c r="Z18" s="9">
        <v>0</v>
      </c>
      <c r="AA18" s="9">
        <v>0</v>
      </c>
      <c r="AB18" s="9">
        <v>0</v>
      </c>
      <c r="AC18" s="9">
        <v>0</v>
      </c>
      <c r="AD18" s="9">
        <v>0</v>
      </c>
      <c r="AE18" s="65"/>
      <c r="AF18" s="65"/>
      <c r="AG18" s="65"/>
      <c r="AH18" s="38"/>
      <c r="AI18" s="207"/>
      <c r="AJ18" s="207"/>
      <c r="AK18" s="207"/>
      <c r="AL18" s="207"/>
      <c r="AM18" s="207"/>
      <c r="AN18" s="38"/>
      <c r="AO18" s="38"/>
      <c r="AP18" s="38"/>
      <c r="AQ18" s="38"/>
      <c r="AR18" s="38"/>
    </row>
    <row r="19" spans="1:46" ht="15.75" customHeight="1" x14ac:dyDescent="0.25">
      <c r="A19" s="186"/>
      <c r="B19" s="186"/>
      <c r="C19" s="11" t="s">
        <v>55</v>
      </c>
      <c r="D19" s="3" t="s">
        <v>37</v>
      </c>
      <c r="E19" s="9">
        <v>1</v>
      </c>
      <c r="F19" s="9">
        <v>1</v>
      </c>
      <c r="G19" s="9">
        <v>1</v>
      </c>
      <c r="H19" s="9">
        <v>1</v>
      </c>
      <c r="I19" s="9">
        <v>1</v>
      </c>
      <c r="J19" s="9">
        <v>1</v>
      </c>
      <c r="K19" s="9">
        <v>0</v>
      </c>
      <c r="L19" s="9">
        <v>1</v>
      </c>
      <c r="M19" s="9">
        <v>1</v>
      </c>
      <c r="N19" s="9">
        <v>1</v>
      </c>
      <c r="O19" s="9">
        <v>0</v>
      </c>
      <c r="P19" s="9">
        <v>0</v>
      </c>
      <c r="Q19" s="9">
        <v>0</v>
      </c>
      <c r="R19" s="9">
        <v>0</v>
      </c>
      <c r="S19" s="9">
        <v>0</v>
      </c>
      <c r="T19" s="9">
        <v>0</v>
      </c>
      <c r="U19" s="9">
        <v>0</v>
      </c>
      <c r="V19" s="9">
        <v>0</v>
      </c>
      <c r="W19" s="9">
        <v>0</v>
      </c>
      <c r="X19" s="9">
        <v>0</v>
      </c>
      <c r="Y19" s="9">
        <v>0</v>
      </c>
      <c r="Z19" s="9">
        <v>0</v>
      </c>
      <c r="AA19" s="9">
        <v>0</v>
      </c>
      <c r="AB19" s="9">
        <v>0</v>
      </c>
      <c r="AC19" s="9">
        <v>0</v>
      </c>
      <c r="AD19" s="9">
        <v>0</v>
      </c>
      <c r="AE19" s="65"/>
      <c r="AF19" s="65"/>
      <c r="AG19" s="65"/>
      <c r="AH19" s="38"/>
      <c r="AI19" s="207"/>
      <c r="AJ19" s="207"/>
      <c r="AK19" s="207"/>
      <c r="AL19" s="207"/>
      <c r="AM19" s="207"/>
      <c r="AN19" s="38"/>
      <c r="AO19" s="38"/>
      <c r="AP19" s="38"/>
      <c r="AQ19" s="38"/>
      <c r="AR19" s="38"/>
    </row>
    <row r="20" spans="1:46" ht="15.75" customHeight="1" x14ac:dyDescent="0.25">
      <c r="A20" s="186"/>
      <c r="B20" s="186"/>
      <c r="C20" s="11" t="s">
        <v>56</v>
      </c>
      <c r="D20" s="3" t="s">
        <v>38</v>
      </c>
      <c r="E20" s="9">
        <v>1</v>
      </c>
      <c r="F20" s="9">
        <v>1</v>
      </c>
      <c r="G20" s="9">
        <v>1</v>
      </c>
      <c r="H20" s="9">
        <v>1</v>
      </c>
      <c r="I20" s="9">
        <v>1</v>
      </c>
      <c r="J20" s="9">
        <v>1</v>
      </c>
      <c r="K20" s="9">
        <v>0</v>
      </c>
      <c r="L20" s="9">
        <v>1</v>
      </c>
      <c r="M20" s="9">
        <v>1</v>
      </c>
      <c r="N20" s="9">
        <v>1</v>
      </c>
      <c r="O20" s="9">
        <v>0</v>
      </c>
      <c r="P20" s="9">
        <v>0</v>
      </c>
      <c r="Q20" s="9">
        <v>0</v>
      </c>
      <c r="R20" s="9">
        <v>0</v>
      </c>
      <c r="S20" s="9">
        <v>0</v>
      </c>
      <c r="T20" s="9">
        <v>0</v>
      </c>
      <c r="U20" s="9">
        <v>0</v>
      </c>
      <c r="V20" s="9">
        <v>0</v>
      </c>
      <c r="W20" s="9">
        <v>0</v>
      </c>
      <c r="X20" s="9">
        <v>0</v>
      </c>
      <c r="Y20" s="9">
        <v>0</v>
      </c>
      <c r="Z20" s="9">
        <v>0</v>
      </c>
      <c r="AA20" s="9">
        <v>0</v>
      </c>
      <c r="AB20" s="9">
        <v>0</v>
      </c>
      <c r="AC20" s="9">
        <v>0</v>
      </c>
      <c r="AD20" s="9">
        <v>0</v>
      </c>
      <c r="AE20" s="65"/>
      <c r="AF20" s="65"/>
      <c r="AG20" s="65"/>
      <c r="AH20" s="38"/>
      <c r="AI20" s="207"/>
      <c r="AJ20" s="207"/>
      <c r="AK20" s="207"/>
      <c r="AL20" s="207"/>
      <c r="AM20" s="207"/>
      <c r="AN20" s="38"/>
      <c r="AO20" s="38"/>
      <c r="AP20" s="38"/>
      <c r="AQ20" s="38"/>
      <c r="AR20" s="38"/>
    </row>
    <row r="21" spans="1:46" ht="15.75" customHeight="1" x14ac:dyDescent="0.25">
      <c r="A21" s="186"/>
      <c r="B21" s="186"/>
      <c r="C21" s="11" t="s">
        <v>57</v>
      </c>
      <c r="D21" s="3" t="s">
        <v>39</v>
      </c>
      <c r="E21" s="9">
        <v>0</v>
      </c>
      <c r="F21" s="9">
        <v>0</v>
      </c>
      <c r="G21" s="9">
        <v>0</v>
      </c>
      <c r="H21" s="9">
        <v>0</v>
      </c>
      <c r="I21" s="9">
        <v>0</v>
      </c>
      <c r="J21" s="9">
        <v>1</v>
      </c>
      <c r="K21" s="9">
        <v>0</v>
      </c>
      <c r="L21" s="9">
        <v>1</v>
      </c>
      <c r="M21" s="9">
        <v>0</v>
      </c>
      <c r="N21" s="9">
        <v>0</v>
      </c>
      <c r="O21" s="9">
        <v>0</v>
      </c>
      <c r="P21" s="9">
        <v>0</v>
      </c>
      <c r="Q21" s="9">
        <v>1</v>
      </c>
      <c r="R21" s="9">
        <v>0</v>
      </c>
      <c r="S21" s="9">
        <v>1</v>
      </c>
      <c r="T21" s="9">
        <v>0</v>
      </c>
      <c r="U21" s="9">
        <v>1</v>
      </c>
      <c r="V21" s="9">
        <v>1</v>
      </c>
      <c r="W21" s="9">
        <v>1</v>
      </c>
      <c r="X21" s="9">
        <v>0</v>
      </c>
      <c r="Y21" s="9">
        <v>0</v>
      </c>
      <c r="Z21" s="9">
        <v>0</v>
      </c>
      <c r="AA21" s="9">
        <v>0</v>
      </c>
      <c r="AB21" s="9">
        <v>0</v>
      </c>
      <c r="AC21" s="9">
        <v>0</v>
      </c>
      <c r="AD21" s="9">
        <v>0</v>
      </c>
      <c r="AE21" s="65"/>
      <c r="AF21" s="65"/>
      <c r="AG21" s="65"/>
      <c r="AH21" s="38"/>
      <c r="AI21" s="207"/>
      <c r="AJ21" s="207"/>
      <c r="AK21" s="207"/>
      <c r="AL21" s="207"/>
      <c r="AM21" s="207"/>
      <c r="AN21" s="38"/>
      <c r="AO21" s="38"/>
      <c r="AP21" s="38"/>
      <c r="AQ21" s="38"/>
      <c r="AR21" s="38"/>
    </row>
    <row r="22" spans="1:46" ht="15.75" customHeight="1" x14ac:dyDescent="0.25">
      <c r="A22" s="186"/>
      <c r="B22" s="186"/>
      <c r="C22" s="11" t="s">
        <v>58</v>
      </c>
      <c r="D22" s="3" t="s">
        <v>40</v>
      </c>
      <c r="E22" s="9">
        <v>0</v>
      </c>
      <c r="F22" s="9">
        <v>0</v>
      </c>
      <c r="G22" s="9">
        <v>0</v>
      </c>
      <c r="H22" s="9">
        <v>0</v>
      </c>
      <c r="I22" s="9">
        <v>1</v>
      </c>
      <c r="J22" s="9">
        <v>0</v>
      </c>
      <c r="K22" s="9">
        <v>0</v>
      </c>
      <c r="L22" s="9">
        <v>1</v>
      </c>
      <c r="M22" s="9">
        <v>0</v>
      </c>
      <c r="N22" s="9">
        <v>0</v>
      </c>
      <c r="O22" s="9">
        <v>0</v>
      </c>
      <c r="P22" s="9">
        <v>1</v>
      </c>
      <c r="Q22" s="9">
        <v>0</v>
      </c>
      <c r="R22" s="9">
        <v>0</v>
      </c>
      <c r="S22" s="9">
        <v>0</v>
      </c>
      <c r="T22" s="9">
        <v>0</v>
      </c>
      <c r="U22" s="9">
        <v>0</v>
      </c>
      <c r="V22" s="9">
        <v>0</v>
      </c>
      <c r="W22" s="9">
        <v>0</v>
      </c>
      <c r="X22" s="9">
        <v>0</v>
      </c>
      <c r="Y22" s="9">
        <v>0</v>
      </c>
      <c r="Z22" s="9">
        <v>0</v>
      </c>
      <c r="AA22" s="9">
        <v>0</v>
      </c>
      <c r="AB22" s="9">
        <v>0</v>
      </c>
      <c r="AC22" s="9">
        <v>0</v>
      </c>
      <c r="AD22" s="9">
        <v>0</v>
      </c>
      <c r="AE22" s="65"/>
      <c r="AF22" s="65"/>
      <c r="AG22" s="65"/>
      <c r="AH22" s="38"/>
      <c r="AI22" s="207"/>
      <c r="AJ22" s="207"/>
      <c r="AK22" s="207"/>
      <c r="AL22" s="207"/>
      <c r="AM22" s="207"/>
      <c r="AN22" s="38"/>
      <c r="AO22" s="38"/>
      <c r="AP22" s="38"/>
      <c r="AQ22" s="38"/>
      <c r="AR22" s="38"/>
    </row>
    <row r="23" spans="1:46" ht="15.75" customHeight="1" x14ac:dyDescent="0.25">
      <c r="A23" s="186"/>
      <c r="B23" s="186"/>
      <c r="C23" s="11" t="s">
        <v>59</v>
      </c>
      <c r="D23" s="3" t="s">
        <v>41</v>
      </c>
      <c r="E23" s="9">
        <v>0</v>
      </c>
      <c r="F23" s="9">
        <v>0</v>
      </c>
      <c r="G23" s="9">
        <v>0</v>
      </c>
      <c r="H23" s="9">
        <v>0</v>
      </c>
      <c r="I23" s="9">
        <v>1</v>
      </c>
      <c r="J23" s="9">
        <v>0</v>
      </c>
      <c r="K23" s="9">
        <v>0</v>
      </c>
      <c r="L23" s="9">
        <v>0</v>
      </c>
      <c r="M23" s="9">
        <v>1</v>
      </c>
      <c r="N23" s="9">
        <v>0</v>
      </c>
      <c r="O23" s="9">
        <v>0</v>
      </c>
      <c r="P23" s="9">
        <v>0</v>
      </c>
      <c r="Q23" s="9">
        <v>0</v>
      </c>
      <c r="R23" s="9">
        <v>0</v>
      </c>
      <c r="S23" s="9">
        <v>0</v>
      </c>
      <c r="T23" s="9">
        <v>0</v>
      </c>
      <c r="U23" s="9">
        <v>0</v>
      </c>
      <c r="V23" s="9">
        <v>0</v>
      </c>
      <c r="W23" s="9">
        <v>0</v>
      </c>
      <c r="X23" s="9">
        <v>0</v>
      </c>
      <c r="Y23" s="9">
        <v>0</v>
      </c>
      <c r="Z23" s="9">
        <v>0</v>
      </c>
      <c r="AA23" s="9">
        <v>0</v>
      </c>
      <c r="AB23" s="9">
        <v>0</v>
      </c>
      <c r="AC23" s="9">
        <v>0</v>
      </c>
      <c r="AD23" s="9">
        <v>0</v>
      </c>
      <c r="AE23" s="65"/>
      <c r="AF23" s="65"/>
      <c r="AG23" s="65"/>
      <c r="AH23" s="38"/>
      <c r="AI23" s="207"/>
      <c r="AJ23" s="207"/>
      <c r="AK23" s="207"/>
      <c r="AL23" s="207"/>
      <c r="AM23" s="207"/>
      <c r="AN23" s="38"/>
      <c r="AO23" s="38"/>
      <c r="AP23" s="38"/>
      <c r="AQ23" s="38"/>
      <c r="AR23" s="38"/>
    </row>
    <row r="24" spans="1:46" ht="15.75" customHeight="1" x14ac:dyDescent="0.25">
      <c r="A24" s="186"/>
      <c r="B24" s="186"/>
      <c r="C24" s="11" t="s">
        <v>60</v>
      </c>
      <c r="D24" s="3" t="s">
        <v>42</v>
      </c>
      <c r="E24" s="9">
        <v>0</v>
      </c>
      <c r="F24" s="9">
        <v>0</v>
      </c>
      <c r="G24" s="9">
        <v>0</v>
      </c>
      <c r="H24" s="9">
        <v>0</v>
      </c>
      <c r="I24" s="9">
        <v>1</v>
      </c>
      <c r="J24" s="9">
        <v>0</v>
      </c>
      <c r="K24" s="9">
        <v>0</v>
      </c>
      <c r="L24" s="9">
        <v>0</v>
      </c>
      <c r="M24" s="9">
        <v>1</v>
      </c>
      <c r="N24" s="9">
        <v>0</v>
      </c>
      <c r="O24" s="9">
        <v>0</v>
      </c>
      <c r="P24" s="9">
        <v>0</v>
      </c>
      <c r="Q24" s="9">
        <v>0</v>
      </c>
      <c r="R24" s="9">
        <v>0</v>
      </c>
      <c r="S24" s="9">
        <v>0</v>
      </c>
      <c r="T24" s="9">
        <v>0</v>
      </c>
      <c r="U24" s="9">
        <v>0</v>
      </c>
      <c r="V24" s="9">
        <v>0</v>
      </c>
      <c r="W24" s="9">
        <v>0</v>
      </c>
      <c r="X24" s="9">
        <v>0</v>
      </c>
      <c r="Y24" s="9">
        <v>0</v>
      </c>
      <c r="Z24" s="9">
        <v>0</v>
      </c>
      <c r="AA24" s="9">
        <v>0</v>
      </c>
      <c r="AB24" s="9">
        <v>0</v>
      </c>
      <c r="AC24" s="9">
        <v>0</v>
      </c>
      <c r="AD24" s="9">
        <v>0</v>
      </c>
      <c r="AE24" s="65"/>
      <c r="AF24" s="65"/>
      <c r="AG24" s="65"/>
      <c r="AH24" s="38"/>
      <c r="AI24" s="207"/>
      <c r="AJ24" s="207"/>
      <c r="AK24" s="207"/>
      <c r="AL24" s="207"/>
      <c r="AM24" s="207"/>
      <c r="AN24" s="38"/>
      <c r="AO24" s="38"/>
      <c r="AP24" s="38"/>
      <c r="AQ24" s="38"/>
      <c r="AR24" s="38"/>
    </row>
    <row r="25" spans="1:46" ht="15.75" customHeight="1" x14ac:dyDescent="0.25">
      <c r="A25" s="186"/>
      <c r="B25" s="186"/>
      <c r="C25" s="11" t="s">
        <v>61</v>
      </c>
      <c r="D25" s="3" t="s">
        <v>43</v>
      </c>
      <c r="E25" s="9">
        <v>0</v>
      </c>
      <c r="F25" s="9">
        <v>0</v>
      </c>
      <c r="G25" s="9">
        <v>0</v>
      </c>
      <c r="H25" s="9">
        <v>0</v>
      </c>
      <c r="I25" s="9">
        <v>1</v>
      </c>
      <c r="J25" s="9">
        <v>0</v>
      </c>
      <c r="K25" s="9">
        <v>0</v>
      </c>
      <c r="L25" s="9">
        <v>0</v>
      </c>
      <c r="M25" s="9">
        <v>0</v>
      </c>
      <c r="N25" s="9">
        <v>0</v>
      </c>
      <c r="O25" s="9">
        <v>0</v>
      </c>
      <c r="P25" s="9">
        <v>0</v>
      </c>
      <c r="Q25" s="9">
        <v>0</v>
      </c>
      <c r="R25" s="9">
        <v>0</v>
      </c>
      <c r="S25" s="9">
        <v>0</v>
      </c>
      <c r="T25" s="9">
        <v>0</v>
      </c>
      <c r="U25" s="9">
        <v>0</v>
      </c>
      <c r="V25" s="9">
        <v>0</v>
      </c>
      <c r="W25" s="9">
        <v>0</v>
      </c>
      <c r="X25" s="9">
        <v>0</v>
      </c>
      <c r="Y25" s="9">
        <v>0</v>
      </c>
      <c r="Z25" s="9">
        <v>0</v>
      </c>
      <c r="AA25" s="9">
        <v>0</v>
      </c>
      <c r="AB25" s="9">
        <v>0</v>
      </c>
      <c r="AC25" s="9">
        <v>0</v>
      </c>
      <c r="AD25" s="9">
        <v>0</v>
      </c>
      <c r="AE25" s="65"/>
      <c r="AF25" s="65"/>
      <c r="AG25" s="65"/>
      <c r="AH25" s="38"/>
      <c r="AI25" s="207"/>
      <c r="AJ25" s="207"/>
      <c r="AK25" s="207"/>
      <c r="AL25" s="207"/>
      <c r="AM25" s="207"/>
      <c r="AN25" s="38"/>
      <c r="AO25" s="38"/>
      <c r="AP25" s="38"/>
      <c r="AQ25" s="38"/>
      <c r="AR25" s="38"/>
    </row>
    <row r="26" spans="1:46" ht="15.75" customHeight="1" x14ac:dyDescent="0.25">
      <c r="A26" s="186"/>
      <c r="B26" s="13"/>
      <c r="C26" s="13"/>
      <c r="D26" s="13"/>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65"/>
      <c r="AF26" s="65"/>
      <c r="AG26" s="65"/>
      <c r="AH26" s="38"/>
      <c r="AI26" s="212"/>
      <c r="AJ26" s="213"/>
      <c r="AK26" s="213"/>
      <c r="AL26" s="213"/>
      <c r="AM26" s="214"/>
      <c r="AN26" s="38"/>
      <c r="AO26" s="38"/>
      <c r="AP26" s="38"/>
      <c r="AQ26" s="38"/>
      <c r="AR26" s="38"/>
    </row>
    <row r="27" spans="1:46" ht="15.75" customHeight="1" x14ac:dyDescent="0.25">
      <c r="A27" s="186"/>
      <c r="B27" s="186" t="s">
        <v>99</v>
      </c>
      <c r="C27" s="4" t="s">
        <v>90</v>
      </c>
      <c r="D27" s="13"/>
      <c r="E27" s="20">
        <v>1</v>
      </c>
      <c r="F27" s="20">
        <v>1</v>
      </c>
      <c r="G27" s="20">
        <v>8</v>
      </c>
      <c r="H27" s="20">
        <v>1</v>
      </c>
      <c r="I27" s="20">
        <v>10</v>
      </c>
      <c r="J27" s="20">
        <v>3</v>
      </c>
      <c r="K27" s="20">
        <v>1</v>
      </c>
      <c r="L27" s="20">
        <v>6</v>
      </c>
      <c r="M27" s="20">
        <v>10</v>
      </c>
      <c r="N27" s="20">
        <v>1</v>
      </c>
      <c r="O27" s="20">
        <v>1</v>
      </c>
      <c r="P27" s="20">
        <v>10</v>
      </c>
      <c r="Q27" s="20">
        <v>1</v>
      </c>
      <c r="R27" s="20">
        <v>1</v>
      </c>
      <c r="S27" s="20">
        <v>10</v>
      </c>
      <c r="T27" s="20">
        <v>1</v>
      </c>
      <c r="U27" s="20">
        <v>6</v>
      </c>
      <c r="V27" s="20">
        <v>1</v>
      </c>
      <c r="W27" s="20">
        <v>1</v>
      </c>
      <c r="X27" s="20">
        <v>1</v>
      </c>
      <c r="Y27" s="20">
        <v>1</v>
      </c>
      <c r="Z27" s="20">
        <v>1</v>
      </c>
      <c r="AA27" s="20">
        <v>1</v>
      </c>
      <c r="AB27" s="20">
        <v>1</v>
      </c>
      <c r="AC27" s="20">
        <v>10</v>
      </c>
      <c r="AD27" s="20">
        <v>1</v>
      </c>
      <c r="AE27" s="65"/>
      <c r="AF27" s="65"/>
      <c r="AG27" s="65"/>
      <c r="AH27" s="38"/>
      <c r="AI27" s="207" t="s">
        <v>261</v>
      </c>
      <c r="AJ27" s="207"/>
      <c r="AK27" s="207"/>
      <c r="AL27" s="207"/>
      <c r="AM27" s="207"/>
      <c r="AN27" s="38"/>
      <c r="AO27" s="52" t="s">
        <v>203</v>
      </c>
      <c r="AP27" s="38"/>
      <c r="AQ27" s="38"/>
      <c r="AR27" s="38"/>
    </row>
    <row r="28" spans="1:46" ht="15.75" customHeight="1" x14ac:dyDescent="0.25">
      <c r="A28" s="186"/>
      <c r="B28" s="186"/>
      <c r="C28" s="4" t="s">
        <v>91</v>
      </c>
      <c r="D28" s="13"/>
      <c r="E28" s="20">
        <v>1</v>
      </c>
      <c r="F28" s="20">
        <v>1</v>
      </c>
      <c r="G28" s="20">
        <v>1</v>
      </c>
      <c r="H28" s="20">
        <v>1</v>
      </c>
      <c r="I28" s="20">
        <v>1</v>
      </c>
      <c r="J28" s="20">
        <v>1</v>
      </c>
      <c r="K28" s="20">
        <v>1</v>
      </c>
      <c r="L28" s="20">
        <v>1</v>
      </c>
      <c r="M28" s="20">
        <v>8</v>
      </c>
      <c r="N28" s="20">
        <v>1</v>
      </c>
      <c r="O28" s="20">
        <v>1</v>
      </c>
      <c r="P28" s="20">
        <v>1</v>
      </c>
      <c r="Q28" s="20">
        <v>1</v>
      </c>
      <c r="R28" s="20">
        <v>1</v>
      </c>
      <c r="S28" s="20">
        <v>10</v>
      </c>
      <c r="T28" s="20">
        <v>1</v>
      </c>
      <c r="U28" s="20">
        <v>1</v>
      </c>
      <c r="V28" s="20">
        <v>1</v>
      </c>
      <c r="W28" s="20">
        <v>1</v>
      </c>
      <c r="X28" s="20">
        <v>6</v>
      </c>
      <c r="Y28" s="20">
        <v>1</v>
      </c>
      <c r="Z28" s="20">
        <v>6</v>
      </c>
      <c r="AA28" s="20">
        <v>1</v>
      </c>
      <c r="AB28" s="20">
        <v>1</v>
      </c>
      <c r="AC28" s="20">
        <v>10</v>
      </c>
      <c r="AD28" s="20">
        <v>1</v>
      </c>
      <c r="AE28" s="65"/>
      <c r="AF28" s="65"/>
      <c r="AG28" s="65"/>
      <c r="AH28" s="38"/>
      <c r="AI28" s="207"/>
      <c r="AJ28" s="207"/>
      <c r="AK28" s="207"/>
      <c r="AL28" s="207"/>
      <c r="AM28" s="207"/>
      <c r="AN28" s="38"/>
      <c r="AO28" s="191" t="s">
        <v>168</v>
      </c>
      <c r="AP28" s="191"/>
      <c r="AQ28" s="191" t="s">
        <v>169</v>
      </c>
      <c r="AR28" s="191"/>
      <c r="AS28" s="191" t="s">
        <v>170</v>
      </c>
      <c r="AT28" s="191"/>
    </row>
    <row r="29" spans="1:46" ht="15.75" customHeight="1" x14ac:dyDescent="0.25">
      <c r="A29" s="186"/>
      <c r="B29" s="186"/>
      <c r="C29" s="4" t="s">
        <v>92</v>
      </c>
      <c r="D29" s="13"/>
      <c r="E29" s="20">
        <v>1</v>
      </c>
      <c r="F29" s="20">
        <v>1</v>
      </c>
      <c r="G29" s="20">
        <v>1</v>
      </c>
      <c r="H29" s="20">
        <v>10</v>
      </c>
      <c r="I29" s="20">
        <v>1</v>
      </c>
      <c r="J29" s="20">
        <v>1</v>
      </c>
      <c r="K29" s="20">
        <v>1</v>
      </c>
      <c r="L29" s="20">
        <v>1</v>
      </c>
      <c r="M29" s="20">
        <v>1</v>
      </c>
      <c r="N29" s="20">
        <v>1</v>
      </c>
      <c r="O29" s="20">
        <v>1</v>
      </c>
      <c r="P29" s="20">
        <v>1</v>
      </c>
      <c r="Q29" s="20">
        <v>1</v>
      </c>
      <c r="R29" s="20">
        <v>1</v>
      </c>
      <c r="S29" s="20">
        <v>10</v>
      </c>
      <c r="T29" s="20">
        <v>1</v>
      </c>
      <c r="U29" s="20">
        <v>1</v>
      </c>
      <c r="V29" s="20">
        <v>1</v>
      </c>
      <c r="W29" s="20">
        <v>1</v>
      </c>
      <c r="X29" s="20">
        <v>8</v>
      </c>
      <c r="Y29" s="20">
        <v>1</v>
      </c>
      <c r="Z29" s="20">
        <v>1</v>
      </c>
      <c r="AA29" s="20">
        <v>1</v>
      </c>
      <c r="AB29" s="20">
        <v>1</v>
      </c>
      <c r="AC29" s="20">
        <v>10</v>
      </c>
      <c r="AD29" s="20">
        <v>1</v>
      </c>
      <c r="AE29" s="65"/>
      <c r="AF29" s="65"/>
      <c r="AG29" s="65"/>
      <c r="AH29" s="38"/>
      <c r="AI29" s="207"/>
      <c r="AJ29" s="207"/>
      <c r="AK29" s="207"/>
      <c r="AL29" s="207"/>
      <c r="AM29" s="207"/>
      <c r="AN29" s="38"/>
      <c r="AO29" s="50" t="s">
        <v>172</v>
      </c>
      <c r="AP29" s="50">
        <v>1</v>
      </c>
      <c r="AQ29" s="50" t="s">
        <v>369</v>
      </c>
      <c r="AR29" s="50">
        <v>1</v>
      </c>
      <c r="AS29" s="50" t="s">
        <v>367</v>
      </c>
      <c r="AT29" s="50">
        <v>1</v>
      </c>
    </row>
    <row r="30" spans="1:46" ht="15.75" customHeight="1" x14ac:dyDescent="0.25">
      <c r="A30" s="186"/>
      <c r="B30" s="186"/>
      <c r="C30" s="4" t="s">
        <v>93</v>
      </c>
      <c r="D30" s="13"/>
      <c r="E30" s="20">
        <v>1</v>
      </c>
      <c r="F30" s="20">
        <v>10</v>
      </c>
      <c r="G30" s="20">
        <v>1</v>
      </c>
      <c r="H30" s="20">
        <v>1</v>
      </c>
      <c r="I30" s="20">
        <v>8</v>
      </c>
      <c r="J30" s="20">
        <v>8</v>
      </c>
      <c r="K30" s="20">
        <v>1</v>
      </c>
      <c r="L30" s="20">
        <v>8</v>
      </c>
      <c r="M30" s="20">
        <v>1</v>
      </c>
      <c r="N30" s="20">
        <v>1</v>
      </c>
      <c r="O30" s="20">
        <v>1</v>
      </c>
      <c r="P30" s="20">
        <v>1</v>
      </c>
      <c r="Q30" s="20">
        <v>1</v>
      </c>
      <c r="R30" s="20">
        <v>1</v>
      </c>
      <c r="S30" s="20">
        <v>1</v>
      </c>
      <c r="T30" s="20">
        <v>1</v>
      </c>
      <c r="U30" s="20">
        <v>1</v>
      </c>
      <c r="V30" s="20">
        <v>1</v>
      </c>
      <c r="W30" s="20">
        <v>1</v>
      </c>
      <c r="X30" s="20">
        <v>1</v>
      </c>
      <c r="Y30" s="20">
        <v>1</v>
      </c>
      <c r="Z30" s="20">
        <v>1</v>
      </c>
      <c r="AA30" s="20">
        <v>1</v>
      </c>
      <c r="AB30" s="20">
        <v>1</v>
      </c>
      <c r="AC30" s="20">
        <v>1</v>
      </c>
      <c r="AD30" s="20">
        <v>1</v>
      </c>
      <c r="AE30" s="65"/>
      <c r="AF30" s="65"/>
      <c r="AG30" s="65"/>
      <c r="AH30" s="38"/>
      <c r="AI30" s="207"/>
      <c r="AJ30" s="207"/>
      <c r="AK30" s="207"/>
      <c r="AL30" s="207"/>
      <c r="AM30" s="207"/>
      <c r="AN30" s="38"/>
      <c r="AO30" s="50" t="s">
        <v>175</v>
      </c>
      <c r="AP30" s="50">
        <v>3</v>
      </c>
      <c r="AQ30" s="50" t="s">
        <v>173</v>
      </c>
      <c r="AR30" s="50">
        <v>3</v>
      </c>
      <c r="AS30" s="50" t="s">
        <v>171</v>
      </c>
      <c r="AT30" s="50">
        <v>3</v>
      </c>
    </row>
    <row r="31" spans="1:46" ht="15.75" customHeight="1" x14ac:dyDescent="0.25">
      <c r="A31" s="186"/>
      <c r="B31" s="186"/>
      <c r="C31" s="4" t="s">
        <v>94</v>
      </c>
      <c r="D31" s="13"/>
      <c r="E31" s="20">
        <v>1</v>
      </c>
      <c r="F31" s="20">
        <v>1</v>
      </c>
      <c r="G31" s="20">
        <v>1</v>
      </c>
      <c r="H31" s="20">
        <v>6</v>
      </c>
      <c r="I31" s="20">
        <v>8</v>
      </c>
      <c r="J31" s="20">
        <v>1</v>
      </c>
      <c r="K31" s="20">
        <v>1</v>
      </c>
      <c r="L31" s="20">
        <v>1</v>
      </c>
      <c r="M31" s="20">
        <v>1</v>
      </c>
      <c r="N31" s="20">
        <v>1</v>
      </c>
      <c r="O31" s="20">
        <v>1</v>
      </c>
      <c r="P31" s="20">
        <v>1</v>
      </c>
      <c r="Q31" s="20">
        <v>10</v>
      </c>
      <c r="R31" s="20">
        <v>1</v>
      </c>
      <c r="S31" s="20">
        <v>1</v>
      </c>
      <c r="T31" s="20">
        <v>1</v>
      </c>
      <c r="U31" s="20">
        <v>10</v>
      </c>
      <c r="V31" s="20">
        <v>1</v>
      </c>
      <c r="W31" s="20">
        <v>1</v>
      </c>
      <c r="X31" s="20">
        <v>1</v>
      </c>
      <c r="Y31" s="20">
        <v>1</v>
      </c>
      <c r="Z31" s="20">
        <v>1</v>
      </c>
      <c r="AA31" s="20">
        <v>1</v>
      </c>
      <c r="AB31" s="20">
        <v>1</v>
      </c>
      <c r="AC31" s="20">
        <v>10</v>
      </c>
      <c r="AD31" s="20">
        <v>1</v>
      </c>
      <c r="AE31" s="65"/>
      <c r="AF31" s="65"/>
      <c r="AG31" s="65"/>
      <c r="AH31" s="38"/>
      <c r="AI31" s="207"/>
      <c r="AJ31" s="207"/>
      <c r="AK31" s="207"/>
      <c r="AL31" s="207"/>
      <c r="AM31" s="207"/>
      <c r="AN31" s="38"/>
      <c r="AO31" s="50" t="s">
        <v>366</v>
      </c>
      <c r="AP31" s="50">
        <v>6</v>
      </c>
      <c r="AQ31" s="50" t="s">
        <v>174</v>
      </c>
      <c r="AR31" s="50">
        <v>6</v>
      </c>
      <c r="AS31" s="50" t="s">
        <v>366</v>
      </c>
      <c r="AT31" s="50">
        <v>6</v>
      </c>
    </row>
    <row r="32" spans="1:46" ht="15.75" customHeight="1" x14ac:dyDescent="0.25">
      <c r="A32" s="186"/>
      <c r="B32" s="186"/>
      <c r="C32" s="4" t="s">
        <v>95</v>
      </c>
      <c r="D32" s="13"/>
      <c r="E32" s="20">
        <v>1</v>
      </c>
      <c r="F32" s="20">
        <v>1</v>
      </c>
      <c r="G32" s="20">
        <v>1</v>
      </c>
      <c r="H32" s="20">
        <v>10</v>
      </c>
      <c r="I32" s="20">
        <v>10</v>
      </c>
      <c r="J32" s="20">
        <v>1</v>
      </c>
      <c r="K32" s="20">
        <v>1</v>
      </c>
      <c r="L32" s="20">
        <v>1</v>
      </c>
      <c r="M32" s="20">
        <v>1</v>
      </c>
      <c r="N32" s="20">
        <v>3</v>
      </c>
      <c r="O32" s="20">
        <v>1</v>
      </c>
      <c r="P32" s="20">
        <v>1</v>
      </c>
      <c r="Q32" s="20">
        <v>1</v>
      </c>
      <c r="R32" s="20">
        <v>1</v>
      </c>
      <c r="S32" s="20">
        <v>1</v>
      </c>
      <c r="T32" s="20">
        <v>1</v>
      </c>
      <c r="U32" s="20">
        <v>1</v>
      </c>
      <c r="V32" s="20">
        <v>1</v>
      </c>
      <c r="W32" s="20">
        <v>1</v>
      </c>
      <c r="X32" s="20">
        <v>1</v>
      </c>
      <c r="Y32" s="20">
        <v>1</v>
      </c>
      <c r="Z32" s="20">
        <v>1</v>
      </c>
      <c r="AA32" s="20">
        <v>1</v>
      </c>
      <c r="AB32" s="20">
        <v>8</v>
      </c>
      <c r="AC32" s="20">
        <v>1</v>
      </c>
      <c r="AD32" s="20">
        <v>1</v>
      </c>
      <c r="AE32" s="65"/>
      <c r="AF32" s="65"/>
      <c r="AG32" s="65"/>
      <c r="AH32" s="38"/>
      <c r="AI32" s="207"/>
      <c r="AJ32" s="207"/>
      <c r="AK32" s="207"/>
      <c r="AL32" s="207"/>
      <c r="AM32" s="207"/>
      <c r="AN32" s="38"/>
      <c r="AO32" s="50" t="s">
        <v>171</v>
      </c>
      <c r="AP32" s="50">
        <v>8</v>
      </c>
      <c r="AQ32" s="50" t="s">
        <v>176</v>
      </c>
      <c r="AR32" s="50">
        <v>8</v>
      </c>
      <c r="AS32" s="50" t="s">
        <v>370</v>
      </c>
      <c r="AT32" s="50">
        <v>8</v>
      </c>
    </row>
    <row r="33" spans="1:46" ht="15.75" customHeight="1" x14ac:dyDescent="0.25">
      <c r="A33" s="186"/>
      <c r="B33" s="186"/>
      <c r="C33" s="4" t="s">
        <v>96</v>
      </c>
      <c r="D33" s="13"/>
      <c r="E33" s="20">
        <v>1</v>
      </c>
      <c r="F33" s="20">
        <v>10</v>
      </c>
      <c r="G33" s="20">
        <v>1</v>
      </c>
      <c r="H33" s="20">
        <v>10</v>
      </c>
      <c r="I33" s="20">
        <v>3</v>
      </c>
      <c r="J33" s="20">
        <v>1</v>
      </c>
      <c r="K33" s="20">
        <v>1</v>
      </c>
      <c r="L33" s="20">
        <v>8</v>
      </c>
      <c r="M33" s="20">
        <v>8</v>
      </c>
      <c r="N33" s="20">
        <v>10</v>
      </c>
      <c r="O33" s="20">
        <v>1</v>
      </c>
      <c r="P33" s="20">
        <v>8</v>
      </c>
      <c r="Q33" s="20">
        <v>1</v>
      </c>
      <c r="R33" s="20">
        <v>1</v>
      </c>
      <c r="S33" s="20">
        <v>1</v>
      </c>
      <c r="T33" s="20">
        <v>1</v>
      </c>
      <c r="U33" s="20">
        <v>1</v>
      </c>
      <c r="V33" s="20">
        <v>1</v>
      </c>
      <c r="W33" s="20">
        <v>1</v>
      </c>
      <c r="X33" s="20">
        <v>1</v>
      </c>
      <c r="Y33" s="20">
        <v>1</v>
      </c>
      <c r="Z33" s="20">
        <v>1</v>
      </c>
      <c r="AA33" s="20">
        <v>1</v>
      </c>
      <c r="AB33" s="20">
        <v>1</v>
      </c>
      <c r="AC33" s="20">
        <v>1</v>
      </c>
      <c r="AD33" s="20">
        <v>1</v>
      </c>
      <c r="AE33" s="65"/>
      <c r="AF33" s="65"/>
      <c r="AG33" s="65"/>
      <c r="AH33" s="38"/>
      <c r="AI33" s="207"/>
      <c r="AJ33" s="207"/>
      <c r="AK33" s="207"/>
      <c r="AL33" s="207"/>
      <c r="AM33" s="207"/>
      <c r="AN33" s="38"/>
      <c r="AO33" s="50" t="s">
        <v>367</v>
      </c>
      <c r="AP33" s="50">
        <v>10</v>
      </c>
      <c r="AQ33" s="50" t="s">
        <v>368</v>
      </c>
      <c r="AR33" s="50">
        <v>10</v>
      </c>
      <c r="AS33" s="50" t="s">
        <v>172</v>
      </c>
      <c r="AT33" s="50">
        <v>10</v>
      </c>
    </row>
    <row r="34" spans="1:46" ht="15.75" customHeight="1" x14ac:dyDescent="0.25">
      <c r="A34" s="186"/>
      <c r="B34" s="186"/>
      <c r="C34" s="4" t="s">
        <v>97</v>
      </c>
      <c r="D34" s="13"/>
      <c r="E34" s="20">
        <v>1</v>
      </c>
      <c r="F34" s="20">
        <v>1</v>
      </c>
      <c r="G34" s="20">
        <v>1</v>
      </c>
      <c r="H34" s="20">
        <v>1</v>
      </c>
      <c r="I34" s="20">
        <v>1</v>
      </c>
      <c r="J34" s="20">
        <v>1</v>
      </c>
      <c r="K34" s="20">
        <v>1</v>
      </c>
      <c r="L34" s="20">
        <v>8</v>
      </c>
      <c r="M34" s="20">
        <v>8</v>
      </c>
      <c r="N34" s="20">
        <v>10</v>
      </c>
      <c r="O34" s="20">
        <v>1</v>
      </c>
      <c r="P34" s="20">
        <v>1</v>
      </c>
      <c r="Q34" s="20">
        <v>1</v>
      </c>
      <c r="R34" s="20">
        <v>1</v>
      </c>
      <c r="S34" s="20">
        <v>1</v>
      </c>
      <c r="T34" s="20">
        <v>10</v>
      </c>
      <c r="U34" s="20">
        <v>10</v>
      </c>
      <c r="V34" s="20">
        <v>1</v>
      </c>
      <c r="W34" s="20">
        <v>1</v>
      </c>
      <c r="X34" s="20">
        <v>1</v>
      </c>
      <c r="Y34" s="20">
        <v>1</v>
      </c>
      <c r="Z34" s="20">
        <v>10</v>
      </c>
      <c r="AA34" s="20">
        <v>1</v>
      </c>
      <c r="AB34" s="20">
        <v>1</v>
      </c>
      <c r="AC34" s="20">
        <v>1</v>
      </c>
      <c r="AD34" s="20">
        <v>1</v>
      </c>
      <c r="AE34" s="65"/>
      <c r="AF34" s="65"/>
      <c r="AG34" s="65"/>
      <c r="AH34" s="38"/>
      <c r="AI34" s="207"/>
      <c r="AJ34" s="207"/>
      <c r="AK34" s="207"/>
      <c r="AL34" s="207"/>
      <c r="AM34" s="207"/>
      <c r="AN34" s="38"/>
      <c r="AO34" s="38"/>
      <c r="AP34" s="38"/>
      <c r="AQ34" s="38"/>
      <c r="AR34" s="38"/>
    </row>
    <row r="35" spans="1:46" ht="15.75" customHeight="1" x14ac:dyDescent="0.25">
      <c r="A35" s="186"/>
      <c r="B35" s="186"/>
      <c r="C35" s="4" t="s">
        <v>98</v>
      </c>
      <c r="D35" s="13"/>
      <c r="E35" s="20">
        <v>1</v>
      </c>
      <c r="F35" s="20">
        <v>1</v>
      </c>
      <c r="G35" s="20">
        <v>1</v>
      </c>
      <c r="H35" s="20">
        <v>10</v>
      </c>
      <c r="I35" s="20">
        <v>1</v>
      </c>
      <c r="J35" s="20">
        <v>1</v>
      </c>
      <c r="K35" s="20">
        <v>1</v>
      </c>
      <c r="L35" s="20">
        <v>8</v>
      </c>
      <c r="M35" s="20">
        <v>8</v>
      </c>
      <c r="N35" s="20">
        <v>10</v>
      </c>
      <c r="O35" s="20">
        <v>1</v>
      </c>
      <c r="P35" s="20">
        <v>1</v>
      </c>
      <c r="Q35" s="20">
        <v>1</v>
      </c>
      <c r="R35" s="20">
        <v>1</v>
      </c>
      <c r="S35" s="20">
        <v>1</v>
      </c>
      <c r="T35" s="20">
        <v>1</v>
      </c>
      <c r="U35" s="20">
        <v>1</v>
      </c>
      <c r="V35" s="20">
        <v>1</v>
      </c>
      <c r="W35" s="20">
        <v>1</v>
      </c>
      <c r="X35" s="20">
        <v>1</v>
      </c>
      <c r="Y35" s="20">
        <v>1</v>
      </c>
      <c r="Z35" s="20">
        <v>10</v>
      </c>
      <c r="AA35" s="20">
        <v>1</v>
      </c>
      <c r="AB35" s="20">
        <v>1</v>
      </c>
      <c r="AC35" s="20">
        <v>1</v>
      </c>
      <c r="AD35" s="20">
        <v>1</v>
      </c>
      <c r="AE35" s="65"/>
      <c r="AF35" s="65"/>
      <c r="AG35" s="65"/>
      <c r="AH35" s="38"/>
      <c r="AI35" s="207"/>
      <c r="AJ35" s="207"/>
      <c r="AK35" s="207"/>
      <c r="AL35" s="207"/>
      <c r="AM35" s="207"/>
      <c r="AN35" s="38"/>
      <c r="AO35" s="38"/>
      <c r="AP35" s="38"/>
      <c r="AQ35" s="38"/>
      <c r="AR35" s="38"/>
    </row>
    <row r="36" spans="1:46" ht="15.75" customHeight="1" x14ac:dyDescent="0.25">
      <c r="A36" s="6"/>
      <c r="B36" s="6"/>
      <c r="C36" s="6"/>
      <c r="D36" s="6"/>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65"/>
      <c r="AF36" s="65"/>
      <c r="AG36" s="65"/>
      <c r="AH36" s="38"/>
      <c r="AI36" s="10"/>
      <c r="AJ36" s="10"/>
      <c r="AK36" s="10"/>
      <c r="AL36" s="10"/>
      <c r="AM36" s="10"/>
      <c r="AN36" s="38"/>
      <c r="AO36" s="38"/>
      <c r="AP36" s="38"/>
      <c r="AQ36" s="38"/>
      <c r="AR36" s="38"/>
    </row>
    <row r="37" spans="1:46" ht="15.75" customHeight="1" x14ac:dyDescent="0.25">
      <c r="A37" s="186" t="s">
        <v>202</v>
      </c>
      <c r="B37" s="186" t="s">
        <v>166</v>
      </c>
      <c r="C37" s="7" t="s">
        <v>131</v>
      </c>
      <c r="D37" s="8" t="s">
        <v>100</v>
      </c>
      <c r="E37" s="20">
        <v>0</v>
      </c>
      <c r="F37" s="20">
        <v>0</v>
      </c>
      <c r="G37" s="20">
        <v>0</v>
      </c>
      <c r="H37" s="20">
        <v>3</v>
      </c>
      <c r="I37" s="20">
        <v>3</v>
      </c>
      <c r="J37" s="20">
        <v>0</v>
      </c>
      <c r="K37" s="20">
        <v>0</v>
      </c>
      <c r="L37" s="20">
        <v>0</v>
      </c>
      <c r="M37" s="20">
        <v>0</v>
      </c>
      <c r="N37" s="20">
        <v>0</v>
      </c>
      <c r="O37" s="20">
        <v>0</v>
      </c>
      <c r="P37" s="20">
        <v>0</v>
      </c>
      <c r="Q37" s="20">
        <v>0</v>
      </c>
      <c r="R37" s="20">
        <v>0</v>
      </c>
      <c r="S37" s="20">
        <v>0</v>
      </c>
      <c r="T37" s="20">
        <v>-3</v>
      </c>
      <c r="U37" s="20">
        <v>0</v>
      </c>
      <c r="V37" s="20">
        <v>0</v>
      </c>
      <c r="W37" s="20">
        <v>0</v>
      </c>
      <c r="X37" s="20">
        <v>2</v>
      </c>
      <c r="Y37" s="20">
        <v>0</v>
      </c>
      <c r="Z37" s="20">
        <v>0</v>
      </c>
      <c r="AA37" s="20">
        <v>0</v>
      </c>
      <c r="AB37" s="20">
        <v>0</v>
      </c>
      <c r="AC37" s="20">
        <v>-5</v>
      </c>
      <c r="AD37" s="20">
        <v>0</v>
      </c>
      <c r="AE37" s="65"/>
      <c r="AF37" s="65"/>
      <c r="AG37" s="65"/>
      <c r="AH37" s="38"/>
      <c r="AI37" s="207" t="s">
        <v>262</v>
      </c>
      <c r="AJ37" s="208"/>
      <c r="AK37" s="208"/>
      <c r="AL37" s="208"/>
      <c r="AM37" s="208"/>
      <c r="AN37" s="38"/>
      <c r="AO37" s="52" t="s">
        <v>204</v>
      </c>
      <c r="AP37" s="38"/>
      <c r="AQ37" s="38"/>
      <c r="AR37" s="38"/>
    </row>
    <row r="38" spans="1:46" ht="15.75" customHeight="1" x14ac:dyDescent="0.25">
      <c r="A38" s="186"/>
      <c r="B38" s="186"/>
      <c r="C38" s="7" t="s">
        <v>132</v>
      </c>
      <c r="D38" s="8" t="s">
        <v>101</v>
      </c>
      <c r="E38" s="20">
        <v>0</v>
      </c>
      <c r="F38" s="20">
        <v>0</v>
      </c>
      <c r="G38" s="20">
        <v>0</v>
      </c>
      <c r="H38" s="20">
        <v>4</v>
      </c>
      <c r="I38" s="20">
        <v>3</v>
      </c>
      <c r="J38" s="20">
        <v>0</v>
      </c>
      <c r="K38" s="20">
        <v>0</v>
      </c>
      <c r="L38" s="20">
        <v>0</v>
      </c>
      <c r="M38" s="20">
        <v>0</v>
      </c>
      <c r="N38" s="20">
        <v>0</v>
      </c>
      <c r="O38" s="20">
        <v>0</v>
      </c>
      <c r="P38" s="20">
        <v>0</v>
      </c>
      <c r="Q38" s="20">
        <v>0</v>
      </c>
      <c r="R38" s="20">
        <v>0</v>
      </c>
      <c r="S38" s="20">
        <v>0</v>
      </c>
      <c r="T38" s="20">
        <v>-3</v>
      </c>
      <c r="U38" s="20">
        <v>0</v>
      </c>
      <c r="V38" s="20">
        <v>0</v>
      </c>
      <c r="W38" s="20">
        <v>0</v>
      </c>
      <c r="X38" s="20">
        <v>0</v>
      </c>
      <c r="Y38" s="20">
        <v>0</v>
      </c>
      <c r="Z38" s="20">
        <v>0</v>
      </c>
      <c r="AA38" s="20">
        <v>0</v>
      </c>
      <c r="AB38" s="20">
        <v>0</v>
      </c>
      <c r="AC38" s="20">
        <v>0</v>
      </c>
      <c r="AD38" s="20">
        <v>0</v>
      </c>
      <c r="AE38" s="65"/>
      <c r="AF38" s="65"/>
      <c r="AG38" s="65"/>
      <c r="AH38" s="38"/>
      <c r="AI38" s="208"/>
      <c r="AJ38" s="208"/>
      <c r="AK38" s="208"/>
      <c r="AL38" s="208"/>
      <c r="AM38" s="208"/>
      <c r="AN38" s="38"/>
      <c r="AO38" s="47" t="s">
        <v>177</v>
      </c>
      <c r="AP38" s="48" t="s">
        <v>178</v>
      </c>
      <c r="AQ38" s="47" t="s">
        <v>179</v>
      </c>
      <c r="AR38" s="38"/>
    </row>
    <row r="39" spans="1:46" ht="15.75" customHeight="1" x14ac:dyDescent="0.25">
      <c r="A39" s="186"/>
      <c r="B39" s="186"/>
      <c r="C39" s="7" t="s">
        <v>133</v>
      </c>
      <c r="D39" s="8" t="s">
        <v>102</v>
      </c>
      <c r="E39" s="20">
        <v>0</v>
      </c>
      <c r="F39" s="20">
        <v>0</v>
      </c>
      <c r="G39" s="20">
        <v>0</v>
      </c>
      <c r="H39" s="20">
        <v>5</v>
      </c>
      <c r="I39" s="20">
        <v>2</v>
      </c>
      <c r="J39" s="20">
        <v>0</v>
      </c>
      <c r="K39" s="20">
        <v>-2</v>
      </c>
      <c r="L39" s="20">
        <v>0</v>
      </c>
      <c r="M39" s="20">
        <v>-3</v>
      </c>
      <c r="N39" s="20">
        <v>-3</v>
      </c>
      <c r="O39" s="20">
        <v>0</v>
      </c>
      <c r="P39" s="20">
        <v>0</v>
      </c>
      <c r="Q39" s="20">
        <v>0</v>
      </c>
      <c r="R39" s="20">
        <v>0</v>
      </c>
      <c r="S39" s="20">
        <v>3</v>
      </c>
      <c r="T39" s="20">
        <v>0</v>
      </c>
      <c r="U39" s="20">
        <v>0</v>
      </c>
      <c r="V39" s="20">
        <v>0</v>
      </c>
      <c r="W39" s="20">
        <v>0</v>
      </c>
      <c r="X39" s="20">
        <v>0</v>
      </c>
      <c r="Y39" s="20">
        <v>0</v>
      </c>
      <c r="Z39" s="20">
        <v>3</v>
      </c>
      <c r="AA39" s="20">
        <v>0</v>
      </c>
      <c r="AB39" s="20">
        <v>0</v>
      </c>
      <c r="AC39" s="20">
        <v>3</v>
      </c>
      <c r="AD39" s="20">
        <v>0</v>
      </c>
      <c r="AE39" s="65"/>
      <c r="AF39" s="65"/>
      <c r="AG39" s="65"/>
      <c r="AH39" s="38"/>
      <c r="AI39" s="208"/>
      <c r="AJ39" s="208"/>
      <c r="AK39" s="208"/>
      <c r="AL39" s="208"/>
      <c r="AM39" s="208"/>
      <c r="AN39" s="38"/>
      <c r="AO39" s="191" t="s">
        <v>180</v>
      </c>
      <c r="AP39" s="49" t="s">
        <v>181</v>
      </c>
      <c r="AQ39" s="50">
        <v>10</v>
      </c>
      <c r="AR39" s="38"/>
    </row>
    <row r="40" spans="1:46" ht="15.75" customHeight="1" x14ac:dyDescent="0.25">
      <c r="A40" s="186"/>
      <c r="B40" s="186"/>
      <c r="C40" s="7" t="s">
        <v>134</v>
      </c>
      <c r="D40" s="8" t="s">
        <v>103</v>
      </c>
      <c r="E40" s="20">
        <v>0</v>
      </c>
      <c r="F40" s="20">
        <v>0</v>
      </c>
      <c r="G40" s="20">
        <v>0</v>
      </c>
      <c r="H40" s="20">
        <v>6</v>
      </c>
      <c r="I40" s="20">
        <v>-2</v>
      </c>
      <c r="J40" s="20">
        <v>0</v>
      </c>
      <c r="K40" s="20">
        <v>-3</v>
      </c>
      <c r="L40" s="20">
        <v>0</v>
      </c>
      <c r="M40" s="20">
        <v>-3</v>
      </c>
      <c r="N40" s="20">
        <v>-3</v>
      </c>
      <c r="O40" s="20">
        <v>0</v>
      </c>
      <c r="P40" s="20">
        <v>0</v>
      </c>
      <c r="Q40" s="20">
        <v>0</v>
      </c>
      <c r="R40" s="20">
        <v>0</v>
      </c>
      <c r="S40" s="20">
        <v>5</v>
      </c>
      <c r="T40" s="20">
        <v>0</v>
      </c>
      <c r="U40" s="20">
        <v>0</v>
      </c>
      <c r="V40" s="20">
        <v>0</v>
      </c>
      <c r="W40" s="20">
        <v>0</v>
      </c>
      <c r="X40" s="20">
        <v>0</v>
      </c>
      <c r="Y40" s="20">
        <v>0</v>
      </c>
      <c r="Z40" s="20">
        <v>5</v>
      </c>
      <c r="AA40" s="20">
        <v>0</v>
      </c>
      <c r="AB40" s="20">
        <v>0</v>
      </c>
      <c r="AC40" s="20">
        <v>5</v>
      </c>
      <c r="AD40" s="20">
        <v>0</v>
      </c>
      <c r="AE40" s="65"/>
      <c r="AF40" s="65"/>
      <c r="AG40" s="65"/>
      <c r="AH40" s="38"/>
      <c r="AI40" s="208"/>
      <c r="AJ40" s="208"/>
      <c r="AK40" s="208"/>
      <c r="AL40" s="208"/>
      <c r="AM40" s="208"/>
      <c r="AN40" s="38"/>
      <c r="AO40" s="191"/>
      <c r="AP40" s="49" t="s">
        <v>182</v>
      </c>
      <c r="AQ40" s="50">
        <v>9</v>
      </c>
      <c r="AR40" s="38"/>
    </row>
    <row r="41" spans="1:46" ht="15.75" customHeight="1" x14ac:dyDescent="0.25">
      <c r="A41" s="186"/>
      <c r="B41" s="186"/>
      <c r="C41" s="7" t="s">
        <v>135</v>
      </c>
      <c r="D41" s="8" t="s">
        <v>104</v>
      </c>
      <c r="E41" s="20">
        <v>0</v>
      </c>
      <c r="F41" s="20">
        <v>0</v>
      </c>
      <c r="G41" s="20">
        <v>-4</v>
      </c>
      <c r="H41" s="20">
        <v>4</v>
      </c>
      <c r="I41" s="20">
        <v>-3</v>
      </c>
      <c r="J41" s="20">
        <v>0</v>
      </c>
      <c r="K41" s="20">
        <v>-4</v>
      </c>
      <c r="L41" s="20">
        <v>0</v>
      </c>
      <c r="M41" s="20">
        <v>-3</v>
      </c>
      <c r="N41" s="20">
        <v>0</v>
      </c>
      <c r="O41" s="20">
        <v>0</v>
      </c>
      <c r="P41" s="20">
        <v>0</v>
      </c>
      <c r="Q41" s="20">
        <v>0</v>
      </c>
      <c r="R41" s="20">
        <v>0</v>
      </c>
      <c r="S41" s="20">
        <v>0</v>
      </c>
      <c r="T41" s="20">
        <v>0</v>
      </c>
      <c r="U41" s="20">
        <v>0</v>
      </c>
      <c r="V41" s="20">
        <v>-3</v>
      </c>
      <c r="W41" s="20">
        <v>0</v>
      </c>
      <c r="X41" s="20">
        <v>0</v>
      </c>
      <c r="Y41" s="20">
        <v>0</v>
      </c>
      <c r="Z41" s="20">
        <v>0</v>
      </c>
      <c r="AA41" s="20">
        <v>0</v>
      </c>
      <c r="AB41" s="20">
        <v>0</v>
      </c>
      <c r="AC41" s="20">
        <v>0</v>
      </c>
      <c r="AD41" s="20">
        <v>0</v>
      </c>
      <c r="AE41" s="65"/>
      <c r="AF41" s="65"/>
      <c r="AG41" s="65"/>
      <c r="AH41" s="38"/>
      <c r="AI41" s="208"/>
      <c r="AJ41" s="208"/>
      <c r="AK41" s="208"/>
      <c r="AL41" s="208"/>
      <c r="AM41" s="208"/>
      <c r="AN41" s="38"/>
      <c r="AO41" s="191"/>
      <c r="AP41" s="49" t="s">
        <v>183</v>
      </c>
      <c r="AQ41" s="50">
        <v>8</v>
      </c>
      <c r="AR41" s="38"/>
    </row>
    <row r="42" spans="1:46" ht="15.75" customHeight="1" x14ac:dyDescent="0.25">
      <c r="A42" s="186"/>
      <c r="B42" s="186" t="s">
        <v>165</v>
      </c>
      <c r="C42" s="7" t="s">
        <v>136</v>
      </c>
      <c r="D42" s="8" t="s">
        <v>105</v>
      </c>
      <c r="E42" s="66">
        <v>0</v>
      </c>
      <c r="F42" s="66">
        <v>0</v>
      </c>
      <c r="G42" s="66">
        <v>0</v>
      </c>
      <c r="H42" s="66">
        <v>4</v>
      </c>
      <c r="I42" s="66">
        <v>0</v>
      </c>
      <c r="J42" s="66">
        <v>-2</v>
      </c>
      <c r="K42" s="66">
        <v>0</v>
      </c>
      <c r="L42" s="66">
        <v>0</v>
      </c>
      <c r="M42" s="66">
        <v>0</v>
      </c>
      <c r="N42" s="66">
        <v>0</v>
      </c>
      <c r="O42" s="66">
        <v>0</v>
      </c>
      <c r="P42" s="66">
        <v>0</v>
      </c>
      <c r="Q42" s="66">
        <v>0</v>
      </c>
      <c r="R42" s="66">
        <v>0</v>
      </c>
      <c r="S42" s="66">
        <v>-2</v>
      </c>
      <c r="T42" s="66">
        <v>0</v>
      </c>
      <c r="U42" s="66">
        <v>-2</v>
      </c>
      <c r="V42" s="66">
        <v>0</v>
      </c>
      <c r="W42" s="66">
        <v>0</v>
      </c>
      <c r="X42" s="66">
        <v>-2</v>
      </c>
      <c r="Y42" s="66">
        <v>0</v>
      </c>
      <c r="Z42" s="66">
        <v>0</v>
      </c>
      <c r="AA42" s="66">
        <v>-2</v>
      </c>
      <c r="AB42" s="66">
        <v>0</v>
      </c>
      <c r="AC42" s="66">
        <v>0</v>
      </c>
      <c r="AD42" s="66">
        <v>0</v>
      </c>
      <c r="AE42" s="65"/>
      <c r="AF42" s="65"/>
      <c r="AG42" s="65"/>
      <c r="AH42" s="38"/>
      <c r="AI42" s="208"/>
      <c r="AJ42" s="208"/>
      <c r="AK42" s="208"/>
      <c r="AL42" s="208"/>
      <c r="AM42" s="208"/>
      <c r="AN42" s="38"/>
      <c r="AO42" s="191"/>
      <c r="AP42" s="49" t="s">
        <v>184</v>
      </c>
      <c r="AQ42" s="50">
        <v>7</v>
      </c>
      <c r="AR42" s="38"/>
    </row>
    <row r="43" spans="1:46" ht="15.75" customHeight="1" x14ac:dyDescent="0.25">
      <c r="A43" s="186"/>
      <c r="B43" s="186"/>
      <c r="C43" s="7" t="s">
        <v>137</v>
      </c>
      <c r="D43" s="8" t="s">
        <v>106</v>
      </c>
      <c r="E43" s="20">
        <v>0</v>
      </c>
      <c r="F43" s="20">
        <v>0</v>
      </c>
      <c r="G43" s="20">
        <v>0</v>
      </c>
      <c r="H43" s="20">
        <v>0</v>
      </c>
      <c r="I43" s="20">
        <v>0</v>
      </c>
      <c r="J43" s="20">
        <v>-4</v>
      </c>
      <c r="K43" s="20">
        <v>0</v>
      </c>
      <c r="L43" s="20">
        <v>0</v>
      </c>
      <c r="M43" s="20">
        <v>0</v>
      </c>
      <c r="N43" s="20">
        <v>0</v>
      </c>
      <c r="O43" s="20">
        <v>0</v>
      </c>
      <c r="P43" s="20">
        <v>0</v>
      </c>
      <c r="Q43" s="20">
        <v>0</v>
      </c>
      <c r="R43" s="20">
        <v>0</v>
      </c>
      <c r="S43" s="20">
        <v>-5</v>
      </c>
      <c r="T43" s="20">
        <v>0</v>
      </c>
      <c r="U43" s="20">
        <v>-5</v>
      </c>
      <c r="V43" s="20">
        <v>0</v>
      </c>
      <c r="W43" s="20">
        <v>0</v>
      </c>
      <c r="X43" s="20">
        <v>-5</v>
      </c>
      <c r="Y43" s="20">
        <v>0</v>
      </c>
      <c r="Z43" s="20">
        <v>0</v>
      </c>
      <c r="AA43" s="20">
        <v>-5</v>
      </c>
      <c r="AB43" s="20">
        <v>0</v>
      </c>
      <c r="AC43" s="20">
        <v>0</v>
      </c>
      <c r="AD43" s="20">
        <v>0</v>
      </c>
      <c r="AE43" s="65"/>
      <c r="AF43" s="65"/>
      <c r="AG43" s="65"/>
      <c r="AH43" s="38"/>
      <c r="AI43" s="208"/>
      <c r="AJ43" s="208"/>
      <c r="AK43" s="208"/>
      <c r="AL43" s="208"/>
      <c r="AM43" s="208"/>
      <c r="AN43" s="38"/>
      <c r="AO43" s="191"/>
      <c r="AP43" s="49" t="s">
        <v>185</v>
      </c>
      <c r="AQ43" s="50">
        <v>6</v>
      </c>
      <c r="AR43" s="38"/>
    </row>
    <row r="44" spans="1:46" ht="15.75" customHeight="1" x14ac:dyDescent="0.25">
      <c r="A44" s="186"/>
      <c r="B44" s="186" t="s">
        <v>164</v>
      </c>
      <c r="C44" s="7" t="s">
        <v>138</v>
      </c>
      <c r="D44" s="8" t="s">
        <v>107</v>
      </c>
      <c r="E44" s="20">
        <v>0</v>
      </c>
      <c r="F44" s="20">
        <v>0</v>
      </c>
      <c r="G44" s="20">
        <v>5</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-2</v>
      </c>
      <c r="AD44" s="20">
        <v>0</v>
      </c>
      <c r="AE44" s="65"/>
      <c r="AF44" s="65"/>
      <c r="AG44" s="65"/>
      <c r="AH44" s="38"/>
      <c r="AI44" s="208"/>
      <c r="AJ44" s="208"/>
      <c r="AK44" s="208"/>
      <c r="AL44" s="208"/>
      <c r="AM44" s="208"/>
      <c r="AN44" s="38"/>
      <c r="AO44" s="191"/>
      <c r="AP44" s="49" t="s">
        <v>186</v>
      </c>
      <c r="AQ44" s="50">
        <v>5</v>
      </c>
      <c r="AR44" s="38"/>
    </row>
    <row r="45" spans="1:46" ht="15.75" customHeight="1" x14ac:dyDescent="0.25">
      <c r="A45" s="186"/>
      <c r="B45" s="186"/>
      <c r="C45" s="7" t="s">
        <v>139</v>
      </c>
      <c r="D45" s="8" t="s">
        <v>108</v>
      </c>
      <c r="E45" s="20">
        <v>0</v>
      </c>
      <c r="F45" s="20">
        <v>0</v>
      </c>
      <c r="G45" s="20">
        <v>-2</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-5</v>
      </c>
      <c r="AD45" s="20">
        <v>0</v>
      </c>
      <c r="AE45" s="65"/>
      <c r="AF45" s="65"/>
      <c r="AG45" s="65"/>
      <c r="AH45" s="38"/>
      <c r="AI45" s="208"/>
      <c r="AJ45" s="208"/>
      <c r="AK45" s="208"/>
      <c r="AL45" s="208"/>
      <c r="AM45" s="208"/>
      <c r="AN45" s="38"/>
      <c r="AO45" s="191"/>
      <c r="AP45" s="49" t="s">
        <v>187</v>
      </c>
      <c r="AQ45" s="50">
        <v>4</v>
      </c>
      <c r="AR45" s="38"/>
    </row>
    <row r="46" spans="1:46" ht="15.75" customHeight="1" x14ac:dyDescent="0.25">
      <c r="A46" s="186"/>
      <c r="B46" s="186"/>
      <c r="C46" s="7" t="s">
        <v>140</v>
      </c>
      <c r="D46" s="8" t="s">
        <v>109</v>
      </c>
      <c r="E46" s="20">
        <v>0</v>
      </c>
      <c r="F46" s="20">
        <v>0</v>
      </c>
      <c r="G46" s="20">
        <v>-3</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-3</v>
      </c>
      <c r="AD46" s="20">
        <v>0</v>
      </c>
      <c r="AE46" s="65"/>
      <c r="AF46" s="65"/>
      <c r="AG46" s="65"/>
      <c r="AH46" s="38"/>
      <c r="AI46" s="208"/>
      <c r="AJ46" s="208"/>
      <c r="AK46" s="208"/>
      <c r="AL46" s="208"/>
      <c r="AM46" s="208"/>
      <c r="AN46" s="38"/>
      <c r="AO46" s="191"/>
      <c r="AP46" s="49" t="s">
        <v>207</v>
      </c>
      <c r="AQ46" s="51">
        <v>3</v>
      </c>
      <c r="AR46" s="38"/>
    </row>
    <row r="47" spans="1:46" ht="15.75" customHeight="1" x14ac:dyDescent="0.25">
      <c r="A47" s="186"/>
      <c r="B47" s="186"/>
      <c r="C47" s="7" t="s">
        <v>141</v>
      </c>
      <c r="D47" s="8" t="s">
        <v>110</v>
      </c>
      <c r="E47" s="20">
        <v>0</v>
      </c>
      <c r="F47" s="20">
        <v>0</v>
      </c>
      <c r="G47" s="20">
        <v>-5</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-2</v>
      </c>
      <c r="AD47" s="20">
        <v>0</v>
      </c>
      <c r="AE47" s="65"/>
      <c r="AF47" s="65"/>
      <c r="AG47" s="65"/>
      <c r="AH47" s="38"/>
      <c r="AI47" s="208"/>
      <c r="AJ47" s="208"/>
      <c r="AK47" s="208"/>
      <c r="AL47" s="208"/>
      <c r="AM47" s="208"/>
      <c r="AN47" s="38"/>
      <c r="AO47" s="191"/>
      <c r="AP47" s="49" t="s">
        <v>188</v>
      </c>
      <c r="AQ47" s="50">
        <v>2</v>
      </c>
      <c r="AR47" s="38"/>
    </row>
    <row r="48" spans="1:46" ht="15.75" customHeight="1" x14ac:dyDescent="0.25">
      <c r="A48" s="186"/>
      <c r="B48" s="186" t="s">
        <v>163</v>
      </c>
      <c r="C48" s="7" t="s">
        <v>142</v>
      </c>
      <c r="D48" s="8" t="s">
        <v>111</v>
      </c>
      <c r="E48" s="20">
        <v>0</v>
      </c>
      <c r="F48" s="20">
        <v>0</v>
      </c>
      <c r="G48" s="20">
        <v>0</v>
      </c>
      <c r="H48" s="20">
        <v>0</v>
      </c>
      <c r="I48" s="20">
        <v>4</v>
      </c>
      <c r="J48" s="20">
        <v>0</v>
      </c>
      <c r="K48" s="20">
        <v>0</v>
      </c>
      <c r="L48" s="20">
        <v>4</v>
      </c>
      <c r="M48" s="20">
        <v>4</v>
      </c>
      <c r="N48" s="20">
        <v>0</v>
      </c>
      <c r="O48" s="20">
        <v>5</v>
      </c>
      <c r="P48" s="20">
        <v>0</v>
      </c>
      <c r="Q48" s="20">
        <v>0</v>
      </c>
      <c r="R48" s="20">
        <v>0</v>
      </c>
      <c r="S48" s="20">
        <v>0</v>
      </c>
      <c r="T48" s="20">
        <v>0</v>
      </c>
      <c r="U48" s="20">
        <v>0</v>
      </c>
      <c r="V48" s="20">
        <v>0</v>
      </c>
      <c r="W48" s="20">
        <v>0</v>
      </c>
      <c r="X48" s="20">
        <v>0</v>
      </c>
      <c r="Y48" s="20">
        <v>0</v>
      </c>
      <c r="Z48" s="20">
        <v>0</v>
      </c>
      <c r="AA48" s="20">
        <v>0</v>
      </c>
      <c r="AB48" s="20">
        <v>0</v>
      </c>
      <c r="AC48" s="20">
        <v>0</v>
      </c>
      <c r="AD48" s="20">
        <v>0</v>
      </c>
      <c r="AE48" s="65"/>
      <c r="AF48" s="65"/>
      <c r="AG48" s="65"/>
      <c r="AH48" s="38"/>
      <c r="AI48" s="208"/>
      <c r="AJ48" s="208"/>
      <c r="AK48" s="208"/>
      <c r="AL48" s="208"/>
      <c r="AM48" s="208"/>
      <c r="AN48" s="38"/>
      <c r="AO48" s="191"/>
      <c r="AP48" s="49" t="s">
        <v>189</v>
      </c>
      <c r="AQ48" s="50">
        <v>1</v>
      </c>
      <c r="AR48" s="38"/>
    </row>
    <row r="49" spans="1:44" ht="15.75" customHeight="1" x14ac:dyDescent="0.25">
      <c r="A49" s="186"/>
      <c r="B49" s="186"/>
      <c r="C49" s="7" t="s">
        <v>143</v>
      </c>
      <c r="D49" s="8" t="s">
        <v>112</v>
      </c>
      <c r="E49" s="20">
        <v>4</v>
      </c>
      <c r="F49" s="20">
        <v>0</v>
      </c>
      <c r="G49" s="20">
        <v>0</v>
      </c>
      <c r="H49" s="20">
        <v>0</v>
      </c>
      <c r="I49" s="20">
        <v>4</v>
      </c>
      <c r="J49" s="20">
        <v>0</v>
      </c>
      <c r="K49" s="20">
        <v>0</v>
      </c>
      <c r="L49" s="20">
        <v>0</v>
      </c>
      <c r="M49" s="20">
        <v>4</v>
      </c>
      <c r="N49" s="20">
        <v>0</v>
      </c>
      <c r="O49" s="20">
        <v>5</v>
      </c>
      <c r="P49" s="20">
        <v>-4</v>
      </c>
      <c r="Q49" s="20">
        <v>0</v>
      </c>
      <c r="R49" s="20">
        <v>0</v>
      </c>
      <c r="S49" s="20">
        <v>0</v>
      </c>
      <c r="T49" s="20">
        <v>0</v>
      </c>
      <c r="U49" s="20">
        <v>0</v>
      </c>
      <c r="V49" s="20">
        <v>4</v>
      </c>
      <c r="W49" s="20">
        <v>0</v>
      </c>
      <c r="X49" s="20">
        <v>0</v>
      </c>
      <c r="Y49" s="20">
        <v>0</v>
      </c>
      <c r="Z49" s="20">
        <v>0</v>
      </c>
      <c r="AA49" s="20">
        <v>0</v>
      </c>
      <c r="AB49" s="20">
        <v>0</v>
      </c>
      <c r="AC49" s="20">
        <v>0</v>
      </c>
      <c r="AD49" s="20">
        <v>0</v>
      </c>
      <c r="AE49" s="65"/>
      <c r="AF49" s="65"/>
      <c r="AG49" s="65"/>
      <c r="AH49" s="38"/>
      <c r="AI49" s="208"/>
      <c r="AJ49" s="208"/>
      <c r="AK49" s="208"/>
      <c r="AL49" s="208"/>
      <c r="AM49" s="208"/>
      <c r="AN49" s="38"/>
      <c r="AO49" s="191"/>
      <c r="AP49" s="49" t="s">
        <v>190</v>
      </c>
      <c r="AQ49" s="50">
        <v>0</v>
      </c>
      <c r="AR49" s="38"/>
    </row>
    <row r="50" spans="1:44" ht="15.75" customHeight="1" x14ac:dyDescent="0.25">
      <c r="A50" s="186"/>
      <c r="B50" s="186"/>
      <c r="C50" s="7" t="s">
        <v>144</v>
      </c>
      <c r="D50" s="8" t="s">
        <v>113</v>
      </c>
      <c r="E50" s="20">
        <v>4</v>
      </c>
      <c r="F50" s="20">
        <v>0</v>
      </c>
      <c r="G50" s="20">
        <v>0</v>
      </c>
      <c r="H50" s="20">
        <v>0</v>
      </c>
      <c r="I50" s="20">
        <v>4</v>
      </c>
      <c r="J50" s="20">
        <v>0</v>
      </c>
      <c r="K50" s="20">
        <v>0</v>
      </c>
      <c r="L50" s="20">
        <v>0</v>
      </c>
      <c r="M50" s="20">
        <v>4</v>
      </c>
      <c r="N50" s="20">
        <v>0</v>
      </c>
      <c r="O50" s="20">
        <v>5</v>
      </c>
      <c r="P50" s="20">
        <v>-4</v>
      </c>
      <c r="Q50" s="20">
        <v>0</v>
      </c>
      <c r="R50" s="20">
        <v>0</v>
      </c>
      <c r="S50" s="20">
        <v>0</v>
      </c>
      <c r="T50" s="20">
        <v>0</v>
      </c>
      <c r="U50" s="20">
        <v>0</v>
      </c>
      <c r="V50" s="20">
        <v>4</v>
      </c>
      <c r="W50" s="20">
        <v>0</v>
      </c>
      <c r="X50" s="20">
        <v>0</v>
      </c>
      <c r="Y50" s="20">
        <v>0</v>
      </c>
      <c r="Z50" s="20">
        <v>0</v>
      </c>
      <c r="AA50" s="20">
        <v>0</v>
      </c>
      <c r="AB50" s="20">
        <v>0</v>
      </c>
      <c r="AC50" s="20">
        <v>6</v>
      </c>
      <c r="AD50" s="20">
        <v>0</v>
      </c>
      <c r="AE50" s="65"/>
      <c r="AF50" s="65"/>
      <c r="AG50" s="65"/>
      <c r="AH50" s="38"/>
      <c r="AI50" s="208"/>
      <c r="AJ50" s="208"/>
      <c r="AK50" s="208"/>
      <c r="AL50" s="208"/>
      <c r="AM50" s="208"/>
      <c r="AN50" s="38"/>
      <c r="AO50" s="191"/>
      <c r="AP50" s="49" t="s">
        <v>191</v>
      </c>
      <c r="AQ50" s="50">
        <v>-1</v>
      </c>
      <c r="AR50" s="38"/>
    </row>
    <row r="51" spans="1:44" ht="15.75" customHeight="1" x14ac:dyDescent="0.25">
      <c r="A51" s="186"/>
      <c r="B51" s="186"/>
      <c r="C51" s="7" t="s">
        <v>145</v>
      </c>
      <c r="D51" s="8" t="s">
        <v>114</v>
      </c>
      <c r="E51" s="20">
        <v>0</v>
      </c>
      <c r="F51" s="20">
        <v>0</v>
      </c>
      <c r="G51" s="20">
        <v>0</v>
      </c>
      <c r="H51" s="20">
        <v>0</v>
      </c>
      <c r="I51" s="20">
        <v>-7</v>
      </c>
      <c r="J51" s="20">
        <v>0</v>
      </c>
      <c r="K51" s="20">
        <v>0</v>
      </c>
      <c r="L51" s="20">
        <v>0</v>
      </c>
      <c r="M51" s="20">
        <v>0</v>
      </c>
      <c r="N51" s="20">
        <v>0</v>
      </c>
      <c r="O51" s="20">
        <v>-5</v>
      </c>
      <c r="P51" s="20">
        <v>0</v>
      </c>
      <c r="Q51" s="20">
        <v>0</v>
      </c>
      <c r="R51" s="20">
        <v>0</v>
      </c>
      <c r="S51" s="20">
        <v>0</v>
      </c>
      <c r="T51" s="20">
        <v>0</v>
      </c>
      <c r="U51" s="20">
        <v>0</v>
      </c>
      <c r="V51" s="20">
        <v>0</v>
      </c>
      <c r="W51" s="20">
        <v>0</v>
      </c>
      <c r="X51" s="20">
        <v>0</v>
      </c>
      <c r="Y51" s="20">
        <v>0</v>
      </c>
      <c r="Z51" s="20">
        <v>0</v>
      </c>
      <c r="AA51" s="20">
        <v>0</v>
      </c>
      <c r="AB51" s="20">
        <v>0</v>
      </c>
      <c r="AC51" s="20">
        <v>0</v>
      </c>
      <c r="AD51" s="20">
        <v>0</v>
      </c>
      <c r="AE51" s="65"/>
      <c r="AF51" s="65"/>
      <c r="AG51" s="65"/>
      <c r="AH51" s="38"/>
      <c r="AI51" s="208"/>
      <c r="AJ51" s="208"/>
      <c r="AK51" s="208"/>
      <c r="AL51" s="208"/>
      <c r="AM51" s="208"/>
      <c r="AN51" s="38"/>
      <c r="AO51" s="191"/>
      <c r="AP51" s="49" t="s">
        <v>192</v>
      </c>
      <c r="AQ51" s="50">
        <v>-2</v>
      </c>
      <c r="AR51" s="38"/>
    </row>
    <row r="52" spans="1:44" ht="15.75" customHeight="1" x14ac:dyDescent="0.25">
      <c r="A52" s="186"/>
      <c r="B52" s="186"/>
      <c r="C52" s="7" t="s">
        <v>146</v>
      </c>
      <c r="D52" s="8" t="s">
        <v>115</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65"/>
      <c r="AF52" s="65"/>
      <c r="AG52" s="65"/>
      <c r="AH52" s="38"/>
      <c r="AI52" s="208"/>
      <c r="AJ52" s="208"/>
      <c r="AK52" s="208"/>
      <c r="AL52" s="208"/>
      <c r="AM52" s="208"/>
      <c r="AN52" s="38"/>
      <c r="AO52" s="191"/>
      <c r="AP52" s="49" t="s">
        <v>193</v>
      </c>
      <c r="AQ52" s="50">
        <v>-3</v>
      </c>
      <c r="AR52" s="38"/>
    </row>
    <row r="53" spans="1:44" ht="15.75" customHeight="1" x14ac:dyDescent="0.25">
      <c r="A53" s="186"/>
      <c r="B53" s="186"/>
      <c r="C53" s="7" t="s">
        <v>147</v>
      </c>
      <c r="D53" s="8" t="s">
        <v>116</v>
      </c>
      <c r="E53" s="20">
        <v>0</v>
      </c>
      <c r="F53" s="20">
        <v>0</v>
      </c>
      <c r="G53" s="20">
        <v>0</v>
      </c>
      <c r="H53" s="20">
        <v>0</v>
      </c>
      <c r="I53" s="20">
        <v>-6</v>
      </c>
      <c r="J53" s="20">
        <v>0</v>
      </c>
      <c r="K53" s="20">
        <v>0</v>
      </c>
      <c r="L53" s="20">
        <v>0</v>
      </c>
      <c r="M53" s="20">
        <v>-6</v>
      </c>
      <c r="N53" s="20">
        <v>0</v>
      </c>
      <c r="O53" s="20">
        <v>0</v>
      </c>
      <c r="P53" s="20">
        <v>0</v>
      </c>
      <c r="Q53" s="20">
        <v>0</v>
      </c>
      <c r="R53" s="20">
        <v>0</v>
      </c>
      <c r="S53" s="20">
        <v>0</v>
      </c>
      <c r="T53" s="20">
        <v>0</v>
      </c>
      <c r="U53" s="20">
        <v>0</v>
      </c>
      <c r="V53" s="20">
        <v>0</v>
      </c>
      <c r="W53" s="20">
        <v>0</v>
      </c>
      <c r="X53" s="20">
        <v>0</v>
      </c>
      <c r="Y53" s="20">
        <v>0</v>
      </c>
      <c r="Z53" s="20">
        <v>0</v>
      </c>
      <c r="AA53" s="20">
        <v>0</v>
      </c>
      <c r="AB53" s="20">
        <v>0</v>
      </c>
      <c r="AC53" s="20">
        <v>-5</v>
      </c>
      <c r="AD53" s="20">
        <v>0</v>
      </c>
      <c r="AE53" s="65"/>
      <c r="AF53" s="65"/>
      <c r="AG53" s="65"/>
      <c r="AH53" s="38"/>
      <c r="AI53" s="208"/>
      <c r="AJ53" s="208"/>
      <c r="AK53" s="208"/>
      <c r="AL53" s="208"/>
      <c r="AM53" s="208"/>
      <c r="AN53" s="38"/>
      <c r="AO53" s="191"/>
      <c r="AP53" s="49" t="s">
        <v>194</v>
      </c>
      <c r="AQ53" s="50">
        <v>-4</v>
      </c>
      <c r="AR53" s="38"/>
    </row>
    <row r="54" spans="1:44" ht="15.75" customHeight="1" x14ac:dyDescent="0.25">
      <c r="A54" s="186"/>
      <c r="B54" s="186"/>
      <c r="C54" s="7" t="s">
        <v>148</v>
      </c>
      <c r="D54" s="8" t="s">
        <v>117</v>
      </c>
      <c r="E54" s="20">
        <v>0</v>
      </c>
      <c r="F54" s="20">
        <v>0</v>
      </c>
      <c r="G54" s="20">
        <v>0</v>
      </c>
      <c r="H54" s="20">
        <v>0</v>
      </c>
      <c r="I54" s="20">
        <v>-5</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65"/>
      <c r="AF54" s="65"/>
      <c r="AG54" s="65"/>
      <c r="AH54" s="38"/>
      <c r="AI54" s="208"/>
      <c r="AJ54" s="208"/>
      <c r="AK54" s="208"/>
      <c r="AL54" s="208"/>
      <c r="AM54" s="208"/>
      <c r="AN54" s="38"/>
      <c r="AO54" s="191"/>
      <c r="AP54" s="49" t="s">
        <v>195</v>
      </c>
      <c r="AQ54" s="50">
        <v>-5</v>
      </c>
      <c r="AR54" s="38"/>
    </row>
    <row r="55" spans="1:44" ht="15.75" customHeight="1" x14ac:dyDescent="0.25">
      <c r="A55" s="186"/>
      <c r="B55" s="186"/>
      <c r="C55" s="7" t="s">
        <v>149</v>
      </c>
      <c r="D55" s="8" t="s">
        <v>118</v>
      </c>
      <c r="E55" s="20">
        <v>0</v>
      </c>
      <c r="F55" s="20">
        <v>0</v>
      </c>
      <c r="G55" s="20">
        <v>0</v>
      </c>
      <c r="H55" s="20">
        <v>0</v>
      </c>
      <c r="I55" s="20">
        <v>0</v>
      </c>
      <c r="J55" s="20">
        <v>7</v>
      </c>
      <c r="K55" s="20">
        <v>0</v>
      </c>
      <c r="L55" s="20">
        <v>0</v>
      </c>
      <c r="M55" s="20">
        <v>4</v>
      </c>
      <c r="N55" s="20">
        <v>0</v>
      </c>
      <c r="O55" s="20">
        <v>0</v>
      </c>
      <c r="P55" s="20">
        <v>0</v>
      </c>
      <c r="Q55" s="20">
        <v>0</v>
      </c>
      <c r="R55" s="20">
        <v>0</v>
      </c>
      <c r="S55" s="20">
        <v>6</v>
      </c>
      <c r="T55" s="20">
        <v>0</v>
      </c>
      <c r="U55" s="20">
        <v>0</v>
      </c>
      <c r="V55" s="20">
        <v>0</v>
      </c>
      <c r="W55" s="20">
        <v>0</v>
      </c>
      <c r="X55" s="20">
        <v>0</v>
      </c>
      <c r="Y55" s="20">
        <v>0</v>
      </c>
      <c r="Z55" s="20">
        <v>0</v>
      </c>
      <c r="AA55" s="20">
        <v>0</v>
      </c>
      <c r="AB55" s="20">
        <v>0</v>
      </c>
      <c r="AC55" s="20">
        <v>-6</v>
      </c>
      <c r="AD55" s="20">
        <v>0</v>
      </c>
      <c r="AE55" s="65"/>
      <c r="AF55" s="65"/>
      <c r="AG55" s="65"/>
      <c r="AH55" s="38"/>
      <c r="AI55" s="208"/>
      <c r="AJ55" s="208"/>
      <c r="AK55" s="208"/>
      <c r="AL55" s="208"/>
      <c r="AM55" s="208"/>
      <c r="AN55" s="38"/>
      <c r="AO55" s="191"/>
      <c r="AP55" s="49" t="s">
        <v>196</v>
      </c>
      <c r="AQ55" s="50">
        <v>-6</v>
      </c>
      <c r="AR55" s="38"/>
    </row>
    <row r="56" spans="1:44" ht="15.75" customHeight="1" x14ac:dyDescent="0.25">
      <c r="A56" s="186"/>
      <c r="B56" s="186"/>
      <c r="C56" s="7" t="s">
        <v>150</v>
      </c>
      <c r="D56" s="8" t="s">
        <v>119</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65"/>
      <c r="AF56" s="65"/>
      <c r="AG56" s="65"/>
      <c r="AH56" s="38"/>
      <c r="AI56" s="208"/>
      <c r="AJ56" s="208"/>
      <c r="AK56" s="208"/>
      <c r="AL56" s="208"/>
      <c r="AM56" s="208"/>
      <c r="AN56" s="38"/>
      <c r="AO56" s="191"/>
      <c r="AP56" s="49" t="s">
        <v>197</v>
      </c>
      <c r="AQ56" s="50">
        <v>-7</v>
      </c>
      <c r="AR56" s="38"/>
    </row>
    <row r="57" spans="1:44" ht="15.75" customHeight="1" x14ac:dyDescent="0.25">
      <c r="A57" s="186"/>
      <c r="B57" s="186"/>
      <c r="C57" s="7" t="s">
        <v>151</v>
      </c>
      <c r="D57" s="8" t="s">
        <v>120</v>
      </c>
      <c r="E57" s="20">
        <v>0</v>
      </c>
      <c r="F57" s="20">
        <v>0</v>
      </c>
      <c r="G57" s="20">
        <v>0</v>
      </c>
      <c r="H57" s="20">
        <v>0</v>
      </c>
      <c r="I57" s="20">
        <v>5</v>
      </c>
      <c r="J57" s="20">
        <v>0</v>
      </c>
      <c r="K57" s="20">
        <v>0</v>
      </c>
      <c r="L57" s="20">
        <v>0</v>
      </c>
      <c r="M57" s="20">
        <v>5</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65"/>
      <c r="AF57" s="65"/>
      <c r="AG57" s="65"/>
      <c r="AH57" s="38"/>
      <c r="AI57" s="208"/>
      <c r="AJ57" s="208"/>
      <c r="AK57" s="208"/>
      <c r="AL57" s="208"/>
      <c r="AM57" s="208"/>
      <c r="AN57" s="38"/>
      <c r="AO57" s="191"/>
      <c r="AP57" s="49" t="s">
        <v>198</v>
      </c>
      <c r="AQ57" s="50">
        <v>-8</v>
      </c>
      <c r="AR57" s="38"/>
    </row>
    <row r="58" spans="1:44" ht="15.75" customHeight="1" x14ac:dyDescent="0.25">
      <c r="A58" s="186"/>
      <c r="B58" s="186"/>
      <c r="C58" s="7" t="s">
        <v>152</v>
      </c>
      <c r="D58" s="8" t="s">
        <v>121</v>
      </c>
      <c r="E58" s="20">
        <v>0</v>
      </c>
      <c r="F58" s="20">
        <v>0</v>
      </c>
      <c r="G58" s="20">
        <v>0</v>
      </c>
      <c r="H58" s="20">
        <v>0</v>
      </c>
      <c r="I58" s="20">
        <v>7</v>
      </c>
      <c r="J58" s="20">
        <v>0</v>
      </c>
      <c r="K58" s="20">
        <v>0</v>
      </c>
      <c r="L58" s="20">
        <v>0</v>
      </c>
      <c r="M58" s="20">
        <v>7</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65"/>
      <c r="AF58" s="65"/>
      <c r="AG58" s="65"/>
      <c r="AH58" s="38"/>
      <c r="AI58" s="208"/>
      <c r="AJ58" s="208"/>
      <c r="AK58" s="208"/>
      <c r="AL58" s="208"/>
      <c r="AM58" s="208"/>
      <c r="AN58" s="38"/>
      <c r="AO58" s="191"/>
      <c r="AP58" s="49" t="s">
        <v>199</v>
      </c>
      <c r="AQ58" s="50">
        <v>-9</v>
      </c>
      <c r="AR58" s="38"/>
    </row>
    <row r="59" spans="1:44" ht="15.75" customHeight="1" x14ac:dyDescent="0.25">
      <c r="A59" s="186"/>
      <c r="B59" s="186"/>
      <c r="C59" s="7" t="s">
        <v>153</v>
      </c>
      <c r="D59" s="8" t="s">
        <v>122</v>
      </c>
      <c r="E59" s="20">
        <v>0</v>
      </c>
      <c r="F59" s="20">
        <v>0</v>
      </c>
      <c r="G59" s="20">
        <v>0</v>
      </c>
      <c r="H59" s="20">
        <v>0</v>
      </c>
      <c r="I59" s="20">
        <v>6</v>
      </c>
      <c r="J59" s="20">
        <v>0</v>
      </c>
      <c r="K59" s="20">
        <v>0</v>
      </c>
      <c r="L59" s="20">
        <v>0</v>
      </c>
      <c r="M59" s="20">
        <v>6</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65"/>
      <c r="AF59" s="65"/>
      <c r="AG59" s="65"/>
      <c r="AH59" s="38"/>
      <c r="AI59" s="208"/>
      <c r="AJ59" s="208"/>
      <c r="AK59" s="208"/>
      <c r="AL59" s="208"/>
      <c r="AM59" s="208"/>
      <c r="AN59" s="38"/>
      <c r="AO59" s="191"/>
      <c r="AP59" s="49" t="s">
        <v>200</v>
      </c>
      <c r="AQ59" s="50">
        <v>-10</v>
      </c>
      <c r="AR59" s="38"/>
    </row>
    <row r="60" spans="1:44" ht="15.75" customHeight="1" x14ac:dyDescent="0.25">
      <c r="A60" s="186"/>
      <c r="B60" s="186"/>
      <c r="C60" s="7" t="s">
        <v>154</v>
      </c>
      <c r="D60" s="8" t="s">
        <v>123</v>
      </c>
      <c r="E60" s="20">
        <v>5</v>
      </c>
      <c r="F60" s="20">
        <v>0</v>
      </c>
      <c r="G60" s="20">
        <v>0</v>
      </c>
      <c r="H60" s="20">
        <v>-5</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5</v>
      </c>
      <c r="AD60" s="20">
        <v>0</v>
      </c>
      <c r="AE60" s="65"/>
      <c r="AF60" s="65"/>
      <c r="AG60" s="65"/>
      <c r="AH60" s="38"/>
      <c r="AI60" s="208"/>
      <c r="AJ60" s="208"/>
      <c r="AK60" s="208"/>
      <c r="AL60" s="208"/>
      <c r="AM60" s="208"/>
      <c r="AN60" s="38"/>
      <c r="AO60" s="40"/>
      <c r="AP60" s="41"/>
      <c r="AQ60" s="42"/>
      <c r="AR60" s="38"/>
    </row>
    <row r="61" spans="1:44" ht="15.75" customHeight="1" x14ac:dyDescent="0.25">
      <c r="A61" s="186"/>
      <c r="B61" s="186"/>
      <c r="C61" s="7" t="s">
        <v>155</v>
      </c>
      <c r="D61" s="8" t="s">
        <v>124</v>
      </c>
      <c r="E61" s="20">
        <v>5</v>
      </c>
      <c r="F61" s="20">
        <v>0</v>
      </c>
      <c r="G61" s="20">
        <v>0</v>
      </c>
      <c r="H61" s="20">
        <v>-5</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5</v>
      </c>
      <c r="AD61" s="20">
        <v>0</v>
      </c>
      <c r="AE61" s="65"/>
      <c r="AF61" s="65"/>
      <c r="AG61" s="65"/>
      <c r="AH61" s="38"/>
      <c r="AI61" s="208"/>
      <c r="AJ61" s="208"/>
      <c r="AK61" s="208"/>
      <c r="AL61" s="208"/>
      <c r="AM61" s="208"/>
      <c r="AN61" s="38"/>
      <c r="AO61" s="40"/>
      <c r="AP61" s="41"/>
      <c r="AQ61" s="42"/>
      <c r="AR61" s="38"/>
    </row>
    <row r="62" spans="1:44" ht="15.75" customHeight="1" x14ac:dyDescent="0.25">
      <c r="A62" s="186"/>
      <c r="B62" s="186"/>
      <c r="C62" s="7" t="s">
        <v>156</v>
      </c>
      <c r="D62" s="8" t="s">
        <v>125</v>
      </c>
      <c r="E62" s="20">
        <v>0</v>
      </c>
      <c r="F62" s="20">
        <v>0</v>
      </c>
      <c r="G62" s="20">
        <v>0</v>
      </c>
      <c r="H62" s="20">
        <v>0</v>
      </c>
      <c r="I62" s="20">
        <v>5</v>
      </c>
      <c r="J62" s="20">
        <v>0</v>
      </c>
      <c r="K62" s="20">
        <v>0</v>
      </c>
      <c r="L62" s="20">
        <v>0</v>
      </c>
      <c r="M62" s="20">
        <v>-4</v>
      </c>
      <c r="N62" s="20">
        <v>0</v>
      </c>
      <c r="O62" s="20">
        <v>0</v>
      </c>
      <c r="P62" s="20">
        <v>0</v>
      </c>
      <c r="Q62" s="20">
        <v>0</v>
      </c>
      <c r="R62" s="20">
        <v>0</v>
      </c>
      <c r="S62" s="20">
        <v>0</v>
      </c>
      <c r="T62" s="20">
        <v>0</v>
      </c>
      <c r="U62" s="20">
        <v>0</v>
      </c>
      <c r="V62" s="20">
        <v>0</v>
      </c>
      <c r="W62" s="20">
        <v>0</v>
      </c>
      <c r="X62" s="20">
        <v>0</v>
      </c>
      <c r="Y62" s="20">
        <v>0</v>
      </c>
      <c r="Z62" s="20">
        <v>0</v>
      </c>
      <c r="AA62" s="20">
        <v>0</v>
      </c>
      <c r="AB62" s="20">
        <v>0</v>
      </c>
      <c r="AC62" s="20">
        <v>6</v>
      </c>
      <c r="AD62" s="20">
        <v>0</v>
      </c>
      <c r="AE62" s="65"/>
      <c r="AF62" s="65"/>
      <c r="AG62" s="65"/>
      <c r="AH62" s="38"/>
      <c r="AI62" s="208"/>
      <c r="AJ62" s="208"/>
      <c r="AK62" s="208"/>
      <c r="AL62" s="208"/>
      <c r="AM62" s="208"/>
      <c r="AN62" s="38"/>
      <c r="AO62" s="40"/>
      <c r="AP62" s="41"/>
      <c r="AQ62" s="42"/>
      <c r="AR62" s="38"/>
    </row>
    <row r="63" spans="1:44" ht="15.75" customHeight="1" x14ac:dyDescent="0.25">
      <c r="A63" s="186"/>
      <c r="B63" s="186" t="s">
        <v>162</v>
      </c>
      <c r="C63" s="7" t="s">
        <v>157</v>
      </c>
      <c r="D63" s="8" t="s">
        <v>126</v>
      </c>
      <c r="E63" s="20">
        <v>0</v>
      </c>
      <c r="F63" s="20">
        <v>0</v>
      </c>
      <c r="G63" s="20">
        <v>0</v>
      </c>
      <c r="H63" s="20">
        <v>0</v>
      </c>
      <c r="I63" s="20">
        <v>7</v>
      </c>
      <c r="J63" s="20">
        <v>0</v>
      </c>
      <c r="K63" s="20">
        <v>0</v>
      </c>
      <c r="L63" s="20">
        <v>0</v>
      </c>
      <c r="M63" s="20">
        <v>5</v>
      </c>
      <c r="N63" s="20">
        <v>0</v>
      </c>
      <c r="O63" s="20">
        <v>0</v>
      </c>
      <c r="P63" s="20">
        <v>0</v>
      </c>
      <c r="Q63" s="20">
        <v>0</v>
      </c>
      <c r="R63" s="20">
        <v>0</v>
      </c>
      <c r="S63" s="20">
        <v>0</v>
      </c>
      <c r="T63" s="20">
        <v>0</v>
      </c>
      <c r="U63" s="20">
        <v>0</v>
      </c>
      <c r="V63" s="20">
        <v>0</v>
      </c>
      <c r="W63" s="20">
        <v>0</v>
      </c>
      <c r="X63" s="20">
        <v>0</v>
      </c>
      <c r="Y63" s="20">
        <v>0</v>
      </c>
      <c r="Z63" s="20">
        <v>0</v>
      </c>
      <c r="AA63" s="20">
        <v>0</v>
      </c>
      <c r="AB63" s="20">
        <v>0</v>
      </c>
      <c r="AC63" s="20">
        <v>7</v>
      </c>
      <c r="AD63" s="20">
        <v>0</v>
      </c>
      <c r="AE63" s="65"/>
      <c r="AF63" s="65"/>
      <c r="AG63" s="65"/>
      <c r="AH63" s="38"/>
      <c r="AI63" s="208"/>
      <c r="AJ63" s="208"/>
      <c r="AK63" s="208"/>
      <c r="AL63" s="208"/>
      <c r="AM63" s="208"/>
      <c r="AN63" s="38"/>
      <c r="AO63" s="40"/>
      <c r="AP63" s="41"/>
      <c r="AQ63" s="42"/>
      <c r="AR63" s="38"/>
    </row>
    <row r="64" spans="1:44" ht="15.75" customHeight="1" x14ac:dyDescent="0.25">
      <c r="A64" s="186"/>
      <c r="B64" s="186"/>
      <c r="C64" s="7" t="s">
        <v>158</v>
      </c>
      <c r="D64" s="8" t="s">
        <v>127</v>
      </c>
      <c r="E64" s="20">
        <v>0</v>
      </c>
      <c r="F64" s="20">
        <v>0</v>
      </c>
      <c r="G64" s="20">
        <v>0</v>
      </c>
      <c r="H64" s="20">
        <v>0</v>
      </c>
      <c r="I64" s="20">
        <v>7</v>
      </c>
      <c r="J64" s="20">
        <v>0</v>
      </c>
      <c r="K64" s="20">
        <v>0</v>
      </c>
      <c r="L64" s="20">
        <v>0</v>
      </c>
      <c r="M64" s="20">
        <v>7</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65"/>
      <c r="AF64" s="65"/>
      <c r="AG64" s="65"/>
      <c r="AH64" s="38"/>
      <c r="AI64" s="208"/>
      <c r="AJ64" s="208"/>
      <c r="AK64" s="208"/>
      <c r="AL64" s="208"/>
      <c r="AM64" s="208"/>
      <c r="AN64" s="38"/>
      <c r="AO64" s="40"/>
      <c r="AP64" s="41"/>
      <c r="AQ64" s="42"/>
      <c r="AR64" s="38"/>
    </row>
    <row r="65" spans="1:44" ht="15.75" customHeight="1" x14ac:dyDescent="0.25">
      <c r="A65" s="186"/>
      <c r="B65" s="186"/>
      <c r="C65" s="7" t="s">
        <v>159</v>
      </c>
      <c r="D65" s="8" t="s">
        <v>128</v>
      </c>
      <c r="E65" s="20">
        <v>0</v>
      </c>
      <c r="F65" s="20">
        <v>0</v>
      </c>
      <c r="G65" s="20">
        <v>0</v>
      </c>
      <c r="H65" s="20">
        <v>0</v>
      </c>
      <c r="I65" s="20">
        <v>8</v>
      </c>
      <c r="J65" s="20">
        <v>0</v>
      </c>
      <c r="K65" s="20">
        <v>0</v>
      </c>
      <c r="L65" s="20">
        <v>0</v>
      </c>
      <c r="M65" s="20">
        <v>8</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65"/>
      <c r="AF65" s="65"/>
      <c r="AG65" s="65"/>
      <c r="AH65" s="38"/>
      <c r="AI65" s="208"/>
      <c r="AJ65" s="208"/>
      <c r="AK65" s="208"/>
      <c r="AL65" s="208"/>
      <c r="AM65" s="208"/>
      <c r="AN65" s="38"/>
      <c r="AO65" s="40"/>
      <c r="AP65" s="41"/>
      <c r="AQ65" s="42"/>
      <c r="AR65" s="38"/>
    </row>
    <row r="66" spans="1:44" ht="15.75" customHeight="1" x14ac:dyDescent="0.25">
      <c r="A66" s="186"/>
      <c r="B66" s="186"/>
      <c r="C66" s="7" t="s">
        <v>160</v>
      </c>
      <c r="D66" s="8" t="s">
        <v>129</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65"/>
      <c r="AF66" s="65"/>
      <c r="AG66" s="65"/>
      <c r="AH66" s="38"/>
      <c r="AI66" s="208"/>
      <c r="AJ66" s="208"/>
      <c r="AK66" s="208"/>
      <c r="AL66" s="208"/>
      <c r="AM66" s="208"/>
      <c r="AN66" s="38"/>
      <c r="AO66" s="40"/>
      <c r="AP66" s="41"/>
      <c r="AQ66" s="42"/>
      <c r="AR66" s="38"/>
    </row>
    <row r="67" spans="1:44" ht="15.75" customHeight="1" x14ac:dyDescent="0.25">
      <c r="A67" s="186"/>
      <c r="B67" s="186"/>
      <c r="C67" s="7" t="s">
        <v>161</v>
      </c>
      <c r="D67" s="8" t="s">
        <v>130</v>
      </c>
      <c r="E67" s="20">
        <v>0</v>
      </c>
      <c r="F67" s="20">
        <v>0</v>
      </c>
      <c r="G67" s="20">
        <v>0</v>
      </c>
      <c r="H67" s="20">
        <v>0</v>
      </c>
      <c r="I67" s="20">
        <v>8</v>
      </c>
      <c r="J67" s="20">
        <v>0</v>
      </c>
      <c r="K67" s="20">
        <v>0</v>
      </c>
      <c r="L67" s="20">
        <v>0</v>
      </c>
      <c r="M67" s="20">
        <v>8</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65"/>
      <c r="AF67" s="65"/>
      <c r="AG67" s="65"/>
      <c r="AH67" s="38"/>
      <c r="AI67" s="208"/>
      <c r="AJ67" s="208"/>
      <c r="AK67" s="208"/>
      <c r="AL67" s="208"/>
      <c r="AM67" s="208"/>
      <c r="AN67" s="38"/>
      <c r="AO67" s="40"/>
      <c r="AP67" s="41"/>
      <c r="AQ67" s="42"/>
      <c r="AR67" s="38"/>
    </row>
    <row r="68" spans="1:44" x14ac:dyDescent="0.25">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40"/>
      <c r="AP68" s="41"/>
      <c r="AQ68" s="42"/>
      <c r="AR68" s="38"/>
    </row>
    <row r="69" spans="1:44" x14ac:dyDescent="0.25">
      <c r="A69" s="38"/>
      <c r="B69" s="38"/>
      <c r="C69" s="218" t="s">
        <v>314</v>
      </c>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68"/>
      <c r="AF69" s="68"/>
      <c r="AG69" s="68"/>
      <c r="AH69" s="38"/>
      <c r="AI69" s="38"/>
      <c r="AJ69" s="38"/>
      <c r="AK69" s="38"/>
      <c r="AL69" s="38"/>
      <c r="AM69" s="38"/>
      <c r="AN69" s="38"/>
      <c r="AO69" s="38"/>
      <c r="AP69" s="38"/>
      <c r="AQ69" s="38"/>
      <c r="AR69" s="38"/>
    </row>
    <row r="70" spans="1:44" x14ac:dyDescent="0.25">
      <c r="A70" s="38"/>
      <c r="B70" s="38"/>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68"/>
      <c r="AF70" s="68"/>
      <c r="AG70" s="68"/>
      <c r="AH70" s="38"/>
      <c r="AI70" s="38"/>
      <c r="AJ70" s="38"/>
      <c r="AK70" s="38"/>
      <c r="AL70" s="38"/>
      <c r="AM70" s="38"/>
      <c r="AN70" s="38"/>
      <c r="AO70" s="38"/>
      <c r="AP70" s="38"/>
      <c r="AQ70" s="38"/>
      <c r="AR70" s="38"/>
    </row>
    <row r="71" spans="1:44" x14ac:dyDescent="0.25">
      <c r="A71" s="38"/>
      <c r="B71" s="38"/>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68"/>
      <c r="AF71" s="68"/>
      <c r="AG71" s="68"/>
      <c r="AH71" s="38"/>
      <c r="AI71" s="38"/>
      <c r="AJ71" s="38"/>
      <c r="AK71" s="38"/>
      <c r="AL71" s="38"/>
      <c r="AM71" s="38"/>
      <c r="AN71" s="38"/>
      <c r="AO71" s="38"/>
      <c r="AP71" s="38"/>
      <c r="AQ71" s="38"/>
      <c r="AR71" s="38"/>
    </row>
    <row r="72" spans="1:44" ht="81" customHeight="1" x14ac:dyDescent="0.25">
      <c r="A72" s="38"/>
      <c r="B72" s="38"/>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68"/>
      <c r="AF72" s="68"/>
      <c r="AG72" s="68"/>
      <c r="AH72" s="38"/>
      <c r="AI72" s="38"/>
      <c r="AJ72" s="38"/>
      <c r="AK72" s="38"/>
      <c r="AL72" s="38"/>
      <c r="AM72" s="38"/>
      <c r="AN72" s="38"/>
      <c r="AO72" s="38"/>
      <c r="AP72" s="38"/>
      <c r="AQ72" s="38"/>
      <c r="AR72" s="38"/>
    </row>
    <row r="73" spans="1:44" x14ac:dyDescent="0.25">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row>
    <row r="74" spans="1:44" x14ac:dyDescent="0.2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row>
    <row r="75" spans="1:44" x14ac:dyDescent="0.2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row>
    <row r="76" spans="1:44" x14ac:dyDescent="0.25">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row>
    <row r="77" spans="1:44" x14ac:dyDescent="0.25">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row>
    <row r="85" spans="3:3" x14ac:dyDescent="0.25">
      <c r="C85" s="38"/>
    </row>
    <row r="86" spans="3:3" x14ac:dyDescent="0.25">
      <c r="C86" s="38"/>
    </row>
    <row r="87" spans="3:3" x14ac:dyDescent="0.25">
      <c r="C87" s="38"/>
    </row>
    <row r="88" spans="3:3" x14ac:dyDescent="0.25">
      <c r="C88" s="38"/>
    </row>
    <row r="89" spans="3:3" x14ac:dyDescent="0.25">
      <c r="C89" s="38"/>
    </row>
    <row r="90" spans="3:3" x14ac:dyDescent="0.25">
      <c r="C90" s="38"/>
    </row>
    <row r="91" spans="3:3" x14ac:dyDescent="0.25">
      <c r="C91" s="38"/>
    </row>
    <row r="92" spans="3:3" x14ac:dyDescent="0.25">
      <c r="C92" s="38"/>
    </row>
    <row r="93" spans="3:3" x14ac:dyDescent="0.25">
      <c r="C93" s="38"/>
    </row>
    <row r="94" spans="3:3" x14ac:dyDescent="0.25">
      <c r="C94" s="38"/>
    </row>
    <row r="95" spans="3:3" x14ac:dyDescent="0.25">
      <c r="C95" s="38"/>
    </row>
    <row r="96" spans="3:3" x14ac:dyDescent="0.25">
      <c r="C96" s="38"/>
    </row>
    <row r="97" spans="3:3" x14ac:dyDescent="0.25">
      <c r="C97" s="38"/>
    </row>
    <row r="98" spans="3:3" x14ac:dyDescent="0.25">
      <c r="C98" s="38"/>
    </row>
    <row r="99" spans="3:3" x14ac:dyDescent="0.25">
      <c r="C99" s="38"/>
    </row>
    <row r="100" spans="3:3" x14ac:dyDescent="0.25">
      <c r="C100" s="38"/>
    </row>
    <row r="101" spans="3:3" x14ac:dyDescent="0.25">
      <c r="C101" s="38"/>
    </row>
    <row r="102" spans="3:3" x14ac:dyDescent="0.25">
      <c r="C102" s="38"/>
    </row>
    <row r="103" spans="3:3" x14ac:dyDescent="0.25">
      <c r="C103" s="38"/>
    </row>
    <row r="104" spans="3:3" x14ac:dyDescent="0.25">
      <c r="C104" s="38"/>
    </row>
    <row r="105" spans="3:3" x14ac:dyDescent="0.25">
      <c r="C105" s="38"/>
    </row>
    <row r="106" spans="3:3" x14ac:dyDescent="0.25">
      <c r="C106" s="38"/>
    </row>
  </sheetData>
  <sheetProtection selectLockedCells="1" selectUnlockedCells="1"/>
  <mergeCells count="21">
    <mergeCell ref="AS28:AT28"/>
    <mergeCell ref="B63:B67"/>
    <mergeCell ref="C69:AD72"/>
    <mergeCell ref="AO28:AP28"/>
    <mergeCell ref="AQ28:AR28"/>
    <mergeCell ref="AO39:AO59"/>
    <mergeCell ref="A37:A67"/>
    <mergeCell ref="B37:B41"/>
    <mergeCell ref="AI37:AM67"/>
    <mergeCell ref="B42:B43"/>
    <mergeCell ref="B44:B47"/>
    <mergeCell ref="B48:B62"/>
    <mergeCell ref="C3:AD3"/>
    <mergeCell ref="E5:AD5"/>
    <mergeCell ref="AI7:AM8"/>
    <mergeCell ref="A8:A35"/>
    <mergeCell ref="B8:B25"/>
    <mergeCell ref="AI9:AM25"/>
    <mergeCell ref="B27:B35"/>
    <mergeCell ref="AI27:AM35"/>
    <mergeCell ref="AI26:AM26"/>
  </mergeCells>
  <dataValidations count="2">
    <dataValidation type="list" allowBlank="1" showInputMessage="1" showErrorMessage="1" sqref="E37:AD67" xr:uid="{47B827B8-81B6-4F59-AB38-7C3AAF499818}">
      <formula1>"-10,-9,-8,-7,-6,-5,-4,-3,-2,-1,0,1,2,3,4,5,6,7,8,9,10,"</formula1>
    </dataValidation>
    <dataValidation type="list" allowBlank="1" showInputMessage="1" showErrorMessage="1" sqref="E27:AD35" xr:uid="{D2CDD2E3-9D11-4390-8AF7-FE4B636FCE1D}">
      <formula1>"1,3,6,8,10,"</formula1>
    </dataValidation>
  </dataValidation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D6F3-440B-41AC-85BD-E63B2EEADC8C}">
  <dimension ref="B1:Q65"/>
  <sheetViews>
    <sheetView zoomScale="90" zoomScaleNormal="90" workbookViewId="0">
      <selection activeCell="A3" sqref="A3"/>
    </sheetView>
  </sheetViews>
  <sheetFormatPr baseColWidth="10" defaultColWidth="11.42578125" defaultRowHeight="15" x14ac:dyDescent="0.25"/>
  <cols>
    <col min="1" max="1" width="11.42578125" style="67"/>
    <col min="2" max="2" width="22.28515625" style="67" customWidth="1"/>
    <col min="3" max="3" width="67.85546875" style="67" customWidth="1"/>
    <col min="4" max="4" width="163" style="67" customWidth="1"/>
    <col min="5" max="5" width="176.28515625" style="67" customWidth="1"/>
    <col min="6" max="16384" width="11.42578125" style="67"/>
  </cols>
  <sheetData>
    <row r="1" spans="2:17" ht="18" x14ac:dyDescent="0.25">
      <c r="B1" s="53" t="s">
        <v>280</v>
      </c>
    </row>
    <row r="3" spans="2:17" ht="13.5" customHeight="1" x14ac:dyDescent="0.25">
      <c r="B3" s="28" t="s">
        <v>213</v>
      </c>
      <c r="C3" s="28" t="s">
        <v>214</v>
      </c>
      <c r="D3" s="28" t="s">
        <v>215</v>
      </c>
      <c r="E3" s="69" t="s">
        <v>228</v>
      </c>
      <c r="H3" s="76"/>
    </row>
    <row r="4" spans="2:17" ht="73.5" customHeight="1" x14ac:dyDescent="0.25">
      <c r="B4" s="121" t="s">
        <v>0</v>
      </c>
      <c r="C4" s="29" t="s">
        <v>398</v>
      </c>
      <c r="D4" s="30" t="s">
        <v>334</v>
      </c>
      <c r="E4" s="70" t="s">
        <v>232</v>
      </c>
      <c r="H4" s="225"/>
      <c r="I4" s="225"/>
      <c r="J4" s="225"/>
      <c r="K4" s="225"/>
      <c r="L4" s="225"/>
      <c r="M4" s="225"/>
      <c r="N4" s="225"/>
      <c r="O4" s="225"/>
      <c r="P4" s="225"/>
      <c r="Q4" s="225"/>
    </row>
    <row r="5" spans="2:17" ht="60" customHeight="1" x14ac:dyDescent="0.25">
      <c r="B5" s="121" t="s">
        <v>1</v>
      </c>
      <c r="C5" s="29" t="s">
        <v>216</v>
      </c>
      <c r="D5" s="30" t="s">
        <v>335</v>
      </c>
      <c r="E5" s="70" t="s">
        <v>229</v>
      </c>
    </row>
    <row r="6" spans="2:17" ht="57" x14ac:dyDescent="0.25">
      <c r="B6" s="121" t="s">
        <v>2</v>
      </c>
      <c r="C6" s="29" t="s">
        <v>399</v>
      </c>
      <c r="D6" s="30" t="s">
        <v>336</v>
      </c>
      <c r="E6" s="71" t="s">
        <v>230</v>
      </c>
    </row>
    <row r="7" spans="2:17" ht="27.75" customHeight="1" x14ac:dyDescent="0.25">
      <c r="B7" s="121" t="s">
        <v>3</v>
      </c>
      <c r="C7" s="29" t="s">
        <v>217</v>
      </c>
      <c r="D7" s="30" t="s">
        <v>337</v>
      </c>
      <c r="E7" s="71"/>
    </row>
    <row r="8" spans="2:17" ht="59.25" customHeight="1" x14ac:dyDescent="0.25">
      <c r="B8" s="121" t="s">
        <v>4</v>
      </c>
      <c r="C8" s="29" t="s">
        <v>218</v>
      </c>
      <c r="D8" s="30" t="s">
        <v>338</v>
      </c>
      <c r="E8" s="71" t="s">
        <v>268</v>
      </c>
    </row>
    <row r="9" spans="2:17" ht="42.75" x14ac:dyDescent="0.25">
      <c r="B9" s="121" t="s">
        <v>5</v>
      </c>
      <c r="C9" s="29" t="s">
        <v>67</v>
      </c>
      <c r="D9" s="30" t="s">
        <v>339</v>
      </c>
      <c r="E9" s="71" t="s">
        <v>269</v>
      </c>
    </row>
    <row r="10" spans="2:17" ht="28.5" x14ac:dyDescent="0.25">
      <c r="B10" s="121" t="s">
        <v>6</v>
      </c>
      <c r="C10" s="29" t="s">
        <v>68</v>
      </c>
      <c r="D10" s="30" t="s">
        <v>340</v>
      </c>
      <c r="E10" s="71" t="s">
        <v>233</v>
      </c>
    </row>
    <row r="11" spans="2:17" ht="42.75" x14ac:dyDescent="0.25">
      <c r="B11" s="121" t="s">
        <v>7</v>
      </c>
      <c r="C11" s="29" t="s">
        <v>219</v>
      </c>
      <c r="D11" s="30" t="s">
        <v>341</v>
      </c>
      <c r="E11" s="71"/>
    </row>
    <row r="12" spans="2:17" ht="45" x14ac:dyDescent="0.25">
      <c r="B12" s="121" t="s">
        <v>8</v>
      </c>
      <c r="C12" s="29" t="s">
        <v>220</v>
      </c>
      <c r="D12" s="30" t="s">
        <v>342</v>
      </c>
      <c r="E12" s="70" t="s">
        <v>270</v>
      </c>
    </row>
    <row r="13" spans="2:17" ht="132" customHeight="1" x14ac:dyDescent="0.25">
      <c r="B13" s="121" t="s">
        <v>9</v>
      </c>
      <c r="C13" s="29" t="s">
        <v>221</v>
      </c>
      <c r="D13" s="30" t="s">
        <v>364</v>
      </c>
      <c r="E13" s="70" t="s">
        <v>234</v>
      </c>
    </row>
    <row r="14" spans="2:17" ht="85.5" x14ac:dyDescent="0.25">
      <c r="B14" s="121" t="s">
        <v>10</v>
      </c>
      <c r="C14" s="29" t="s">
        <v>72</v>
      </c>
      <c r="D14" s="30" t="s">
        <v>343</v>
      </c>
      <c r="E14" s="71"/>
    </row>
    <row r="15" spans="2:17" ht="71.25" x14ac:dyDescent="0.25">
      <c r="B15" s="121" t="s">
        <v>11</v>
      </c>
      <c r="C15" s="29" t="s">
        <v>222</v>
      </c>
      <c r="D15" s="30" t="s">
        <v>344</v>
      </c>
      <c r="E15" s="71"/>
    </row>
    <row r="16" spans="2:17" ht="89.25" customHeight="1" x14ac:dyDescent="0.25">
      <c r="B16" s="121" t="s">
        <v>12</v>
      </c>
      <c r="C16" s="29" t="s">
        <v>223</v>
      </c>
      <c r="D16" s="30" t="s">
        <v>345</v>
      </c>
      <c r="E16" s="71"/>
    </row>
    <row r="17" spans="2:5" ht="85.5" x14ac:dyDescent="0.25">
      <c r="B17" s="121" t="s">
        <v>13</v>
      </c>
      <c r="C17" s="29" t="s">
        <v>236</v>
      </c>
      <c r="D17" s="30" t="s">
        <v>346</v>
      </c>
      <c r="E17" s="77" t="s">
        <v>271</v>
      </c>
    </row>
    <row r="18" spans="2:5" ht="114" x14ac:dyDescent="0.25">
      <c r="B18" s="121" t="s">
        <v>14</v>
      </c>
      <c r="C18" s="29" t="s">
        <v>76</v>
      </c>
      <c r="D18" s="30" t="s">
        <v>347</v>
      </c>
      <c r="E18" s="70" t="s">
        <v>231</v>
      </c>
    </row>
    <row r="19" spans="2:5" ht="57" x14ac:dyDescent="0.25">
      <c r="B19" s="121" t="s">
        <v>15</v>
      </c>
      <c r="C19" s="29" t="s">
        <v>77</v>
      </c>
      <c r="D19" s="30" t="s">
        <v>348</v>
      </c>
      <c r="E19" s="71"/>
    </row>
    <row r="20" spans="2:5" ht="99.75" x14ac:dyDescent="0.25">
      <c r="B20" s="121" t="s">
        <v>16</v>
      </c>
      <c r="C20" s="29" t="s">
        <v>78</v>
      </c>
      <c r="D20" s="30" t="s">
        <v>353</v>
      </c>
      <c r="E20" s="71"/>
    </row>
    <row r="21" spans="2:5" ht="87" customHeight="1" x14ac:dyDescent="0.25">
      <c r="B21" s="121" t="s">
        <v>17</v>
      </c>
      <c r="C21" s="29" t="s">
        <v>79</v>
      </c>
      <c r="D21" s="30" t="s">
        <v>349</v>
      </c>
      <c r="E21" s="71"/>
    </row>
    <row r="22" spans="2:5" ht="57" x14ac:dyDescent="0.25">
      <c r="B22" s="121" t="s">
        <v>18</v>
      </c>
      <c r="C22" s="29" t="s">
        <v>80</v>
      </c>
      <c r="D22" s="30" t="s">
        <v>350</v>
      </c>
      <c r="E22" s="71" t="s">
        <v>272</v>
      </c>
    </row>
    <row r="23" spans="2:5" ht="57" x14ac:dyDescent="0.25">
      <c r="B23" s="121" t="s">
        <v>19</v>
      </c>
      <c r="C23" s="29" t="s">
        <v>224</v>
      </c>
      <c r="D23" s="30" t="s">
        <v>351</v>
      </c>
      <c r="E23" s="70" t="s">
        <v>273</v>
      </c>
    </row>
    <row r="24" spans="2:5" ht="114" x14ac:dyDescent="0.25">
      <c r="B24" s="121" t="s">
        <v>20</v>
      </c>
      <c r="C24" s="29" t="s">
        <v>82</v>
      </c>
      <c r="D24" s="30" t="s">
        <v>352</v>
      </c>
      <c r="E24" s="70" t="s">
        <v>274</v>
      </c>
    </row>
    <row r="25" spans="2:5" ht="71.25" x14ac:dyDescent="0.25">
      <c r="B25" s="121" t="s">
        <v>21</v>
      </c>
      <c r="C25" s="29" t="s">
        <v>225</v>
      </c>
      <c r="D25" s="30" t="s">
        <v>354</v>
      </c>
      <c r="E25" s="70" t="s">
        <v>275</v>
      </c>
    </row>
    <row r="26" spans="2:5" ht="85.5" x14ac:dyDescent="0.25">
      <c r="B26" s="121" t="s">
        <v>22</v>
      </c>
      <c r="C26" s="29" t="s">
        <v>84</v>
      </c>
      <c r="D26" s="30" t="s">
        <v>355</v>
      </c>
      <c r="E26" s="70" t="s">
        <v>276</v>
      </c>
    </row>
    <row r="27" spans="2:5" ht="99.75" x14ac:dyDescent="0.25">
      <c r="B27" s="121" t="s">
        <v>23</v>
      </c>
      <c r="C27" s="29" t="s">
        <v>226</v>
      </c>
      <c r="D27" s="30" t="s">
        <v>356</v>
      </c>
      <c r="E27" s="70" t="s">
        <v>277</v>
      </c>
    </row>
    <row r="28" spans="2:5" ht="73.5" customHeight="1" x14ac:dyDescent="0.25">
      <c r="B28" s="121" t="s">
        <v>24</v>
      </c>
      <c r="C28" s="29" t="s">
        <v>227</v>
      </c>
      <c r="D28" s="30" t="s">
        <v>357</v>
      </c>
      <c r="E28" s="70" t="s">
        <v>278</v>
      </c>
    </row>
    <row r="29" spans="2:5" ht="99.75" x14ac:dyDescent="0.25">
      <c r="B29" s="121" t="s">
        <v>25</v>
      </c>
      <c r="C29" s="29" t="s">
        <v>87</v>
      </c>
      <c r="D29" s="30" t="s">
        <v>358</v>
      </c>
      <c r="E29" s="70" t="s">
        <v>279</v>
      </c>
    </row>
    <row r="32" spans="2:5" ht="18" x14ac:dyDescent="0.25">
      <c r="B32" s="53" t="s">
        <v>302</v>
      </c>
    </row>
    <row r="34" spans="2:5" x14ac:dyDescent="0.25">
      <c r="B34" s="69" t="s">
        <v>281</v>
      </c>
      <c r="C34" s="69" t="s">
        <v>283</v>
      </c>
      <c r="D34" s="69" t="s">
        <v>282</v>
      </c>
      <c r="E34" s="69" t="s">
        <v>284</v>
      </c>
    </row>
    <row r="35" spans="2:5" ht="28.5" x14ac:dyDescent="0.25">
      <c r="B35" s="72" t="s">
        <v>100</v>
      </c>
      <c r="C35" s="224" t="s">
        <v>166</v>
      </c>
      <c r="D35" s="74" t="s">
        <v>131</v>
      </c>
      <c r="E35" s="167" t="s">
        <v>288</v>
      </c>
    </row>
    <row r="36" spans="2:5" ht="42.75" x14ac:dyDescent="0.25">
      <c r="B36" s="72" t="s">
        <v>101</v>
      </c>
      <c r="C36" s="224"/>
      <c r="D36" s="74" t="s">
        <v>132</v>
      </c>
      <c r="E36" s="167" t="s">
        <v>289</v>
      </c>
    </row>
    <row r="37" spans="2:5" x14ac:dyDescent="0.25">
      <c r="B37" s="72" t="s">
        <v>102</v>
      </c>
      <c r="C37" s="224"/>
      <c r="D37" s="74" t="s">
        <v>133</v>
      </c>
      <c r="E37" s="167" t="s">
        <v>285</v>
      </c>
    </row>
    <row r="38" spans="2:5" ht="42.75" x14ac:dyDescent="0.25">
      <c r="B38" s="72" t="s">
        <v>103</v>
      </c>
      <c r="C38" s="224"/>
      <c r="D38" s="74" t="s">
        <v>134</v>
      </c>
      <c r="E38" s="167" t="s">
        <v>372</v>
      </c>
    </row>
    <row r="39" spans="2:5" x14ac:dyDescent="0.25">
      <c r="B39" s="72" t="s">
        <v>104</v>
      </c>
      <c r="C39" s="224"/>
      <c r="D39" s="74" t="s">
        <v>135</v>
      </c>
      <c r="E39" s="167" t="s">
        <v>392</v>
      </c>
    </row>
    <row r="40" spans="2:5" ht="42.75" x14ac:dyDescent="0.25">
      <c r="B40" s="72" t="s">
        <v>105</v>
      </c>
      <c r="C40" s="224" t="s">
        <v>165</v>
      </c>
      <c r="D40" s="74" t="s">
        <v>136</v>
      </c>
      <c r="E40" s="73" t="s">
        <v>290</v>
      </c>
    </row>
    <row r="41" spans="2:5" x14ac:dyDescent="0.25">
      <c r="B41" s="72" t="s">
        <v>106</v>
      </c>
      <c r="C41" s="224"/>
      <c r="D41" s="74" t="s">
        <v>137</v>
      </c>
      <c r="E41" s="74" t="s">
        <v>359</v>
      </c>
    </row>
    <row r="42" spans="2:5" x14ac:dyDescent="0.25">
      <c r="B42" s="72" t="s">
        <v>107</v>
      </c>
      <c r="C42" s="224" t="s">
        <v>164</v>
      </c>
      <c r="D42" s="74" t="s">
        <v>138</v>
      </c>
      <c r="E42" s="74" t="s">
        <v>292</v>
      </c>
    </row>
    <row r="43" spans="2:5" x14ac:dyDescent="0.25">
      <c r="B43" s="72" t="s">
        <v>108</v>
      </c>
      <c r="C43" s="224"/>
      <c r="D43" s="74" t="s">
        <v>139</v>
      </c>
      <c r="E43" s="74" t="s">
        <v>373</v>
      </c>
    </row>
    <row r="44" spans="2:5" x14ac:dyDescent="0.25">
      <c r="B44" s="72" t="s">
        <v>109</v>
      </c>
      <c r="C44" s="224"/>
      <c r="D44" s="74" t="s">
        <v>140</v>
      </c>
      <c r="E44" s="74" t="s">
        <v>291</v>
      </c>
    </row>
    <row r="45" spans="2:5" x14ac:dyDescent="0.25">
      <c r="B45" s="72" t="s">
        <v>110</v>
      </c>
      <c r="C45" s="224"/>
      <c r="D45" s="74" t="s">
        <v>141</v>
      </c>
      <c r="E45" s="74" t="s">
        <v>286</v>
      </c>
    </row>
    <row r="46" spans="2:5" ht="57" x14ac:dyDescent="0.25">
      <c r="B46" s="72" t="s">
        <v>111</v>
      </c>
      <c r="C46" s="224" t="s">
        <v>163</v>
      </c>
      <c r="D46" s="74" t="s">
        <v>142</v>
      </c>
      <c r="E46" s="167" t="s">
        <v>293</v>
      </c>
    </row>
    <row r="47" spans="2:5" x14ac:dyDescent="0.25">
      <c r="B47" s="72" t="s">
        <v>112</v>
      </c>
      <c r="C47" s="224"/>
      <c r="D47" s="74" t="s">
        <v>143</v>
      </c>
      <c r="E47" s="75" t="s">
        <v>300</v>
      </c>
    </row>
    <row r="48" spans="2:5" x14ac:dyDescent="0.25">
      <c r="B48" s="72" t="s">
        <v>113</v>
      </c>
      <c r="C48" s="224"/>
      <c r="D48" s="74" t="s">
        <v>144</v>
      </c>
      <c r="E48" s="75" t="s">
        <v>301</v>
      </c>
    </row>
    <row r="49" spans="2:5" x14ac:dyDescent="0.25">
      <c r="B49" s="72" t="s">
        <v>114</v>
      </c>
      <c r="C49" s="224"/>
      <c r="D49" s="74" t="s">
        <v>145</v>
      </c>
      <c r="E49" s="75" t="s">
        <v>294</v>
      </c>
    </row>
    <row r="50" spans="2:5" x14ac:dyDescent="0.25">
      <c r="B50" s="72" t="s">
        <v>115</v>
      </c>
      <c r="C50" s="224"/>
      <c r="D50" s="74" t="s">
        <v>146</v>
      </c>
      <c r="E50" s="75" t="s">
        <v>295</v>
      </c>
    </row>
    <row r="51" spans="2:5" x14ac:dyDescent="0.25">
      <c r="B51" s="72" t="s">
        <v>116</v>
      </c>
      <c r="C51" s="224"/>
      <c r="D51" s="74" t="s">
        <v>147</v>
      </c>
      <c r="E51" s="74" t="s">
        <v>297</v>
      </c>
    </row>
    <row r="52" spans="2:5" x14ac:dyDescent="0.25">
      <c r="B52" s="72" t="s">
        <v>117</v>
      </c>
      <c r="C52" s="224"/>
      <c r="D52" s="74" t="s">
        <v>148</v>
      </c>
      <c r="E52" s="74" t="s">
        <v>360</v>
      </c>
    </row>
    <row r="53" spans="2:5" x14ac:dyDescent="0.25">
      <c r="B53" s="72" t="s">
        <v>118</v>
      </c>
      <c r="C53" s="224"/>
      <c r="D53" s="74" t="s">
        <v>149</v>
      </c>
      <c r="E53" s="74" t="s">
        <v>299</v>
      </c>
    </row>
    <row r="54" spans="2:5" ht="28.5" x14ac:dyDescent="0.25">
      <c r="B54" s="72" t="s">
        <v>119</v>
      </c>
      <c r="C54" s="224"/>
      <c r="D54" s="74" t="s">
        <v>150</v>
      </c>
      <c r="E54" s="167" t="s">
        <v>298</v>
      </c>
    </row>
    <row r="55" spans="2:5" x14ac:dyDescent="0.25">
      <c r="B55" s="72" t="s">
        <v>120</v>
      </c>
      <c r="C55" s="224"/>
      <c r="D55" s="74" t="s">
        <v>151</v>
      </c>
      <c r="E55" s="167" t="s">
        <v>296</v>
      </c>
    </row>
    <row r="56" spans="2:5" ht="28.5" x14ac:dyDescent="0.25">
      <c r="B56" s="72" t="s">
        <v>121</v>
      </c>
      <c r="C56" s="224"/>
      <c r="D56" s="74" t="s">
        <v>152</v>
      </c>
      <c r="E56" s="73" t="s">
        <v>397</v>
      </c>
    </row>
    <row r="57" spans="2:5" ht="28.5" x14ac:dyDescent="0.25">
      <c r="B57" s="72" t="s">
        <v>122</v>
      </c>
      <c r="C57" s="224"/>
      <c r="D57" s="74" t="s">
        <v>153</v>
      </c>
      <c r="E57" s="73" t="s">
        <v>393</v>
      </c>
    </row>
    <row r="58" spans="2:5" ht="28.5" x14ac:dyDescent="0.25">
      <c r="B58" s="72" t="s">
        <v>123</v>
      </c>
      <c r="C58" s="224"/>
      <c r="D58" s="74" t="s">
        <v>154</v>
      </c>
      <c r="E58" s="73" t="s">
        <v>394</v>
      </c>
    </row>
    <row r="59" spans="2:5" x14ac:dyDescent="0.25">
      <c r="B59" s="72" t="s">
        <v>124</v>
      </c>
      <c r="C59" s="224"/>
      <c r="D59" s="74" t="s">
        <v>155</v>
      </c>
      <c r="E59" s="75" t="s">
        <v>395</v>
      </c>
    </row>
    <row r="60" spans="2:5" x14ac:dyDescent="0.25">
      <c r="B60" s="72" t="s">
        <v>125</v>
      </c>
      <c r="C60" s="224"/>
      <c r="D60" s="74" t="s">
        <v>156</v>
      </c>
      <c r="E60" s="75" t="s">
        <v>396</v>
      </c>
    </row>
    <row r="61" spans="2:5" x14ac:dyDescent="0.25">
      <c r="B61" s="72" t="s">
        <v>126</v>
      </c>
      <c r="C61" s="224" t="s">
        <v>162</v>
      </c>
      <c r="D61" s="74" t="s">
        <v>157</v>
      </c>
      <c r="E61" s="74" t="s">
        <v>361</v>
      </c>
    </row>
    <row r="62" spans="2:5" x14ac:dyDescent="0.25">
      <c r="B62" s="72" t="s">
        <v>127</v>
      </c>
      <c r="C62" s="224"/>
      <c r="D62" s="74" t="s">
        <v>158</v>
      </c>
      <c r="E62" s="74" t="s">
        <v>362</v>
      </c>
    </row>
    <row r="63" spans="2:5" x14ac:dyDescent="0.25">
      <c r="B63" s="72" t="s">
        <v>128</v>
      </c>
      <c r="C63" s="224"/>
      <c r="D63" s="74" t="s">
        <v>159</v>
      </c>
      <c r="E63" s="74" t="s">
        <v>287</v>
      </c>
    </row>
    <row r="64" spans="2:5" x14ac:dyDescent="0.25">
      <c r="B64" s="72" t="s">
        <v>129</v>
      </c>
      <c r="C64" s="224"/>
      <c r="D64" s="74" t="s">
        <v>160</v>
      </c>
      <c r="E64" s="74" t="s">
        <v>365</v>
      </c>
    </row>
    <row r="65" spans="2:5" x14ac:dyDescent="0.25">
      <c r="B65" s="72" t="s">
        <v>130</v>
      </c>
      <c r="C65" s="224"/>
      <c r="D65" s="74" t="s">
        <v>161</v>
      </c>
      <c r="E65" s="167" t="s">
        <v>363</v>
      </c>
    </row>
  </sheetData>
  <sheetProtection selectLockedCells="1" selectUnlockedCells="1"/>
  <mergeCells count="6">
    <mergeCell ref="C61:C65"/>
    <mergeCell ref="H4:Q4"/>
    <mergeCell ref="C35:C39"/>
    <mergeCell ref="C40:C41"/>
    <mergeCell ref="C42:C45"/>
    <mergeCell ref="C46:C60"/>
  </mergeCells>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9CB9-C864-4065-891A-74FA46784465}">
  <dimension ref="A1:AT154"/>
  <sheetViews>
    <sheetView zoomScale="90" zoomScaleNormal="90" workbookViewId="0">
      <pane xSplit="2" ySplit="7" topLeftCell="C8" activePane="bottomRight" state="frozen"/>
      <selection pane="topRight" activeCell="C1" sqref="C1"/>
      <selection pane="bottomLeft" activeCell="A8" sqref="A8"/>
      <selection pane="bottomRight" activeCell="AI6" sqref="AI6"/>
    </sheetView>
  </sheetViews>
  <sheetFormatPr baseColWidth="10" defaultColWidth="11.42578125" defaultRowHeight="14.25" x14ac:dyDescent="0.2"/>
  <cols>
    <col min="1" max="1" width="11.42578125" style="38"/>
    <col min="2" max="2" width="7.140625" style="38" customWidth="1"/>
    <col min="3" max="3" width="38.7109375" style="38" customWidth="1"/>
    <col min="4" max="4" width="8.5703125" style="38" customWidth="1"/>
    <col min="5" max="30" width="5.7109375" style="38" customWidth="1"/>
    <col min="31" max="33" width="8.7109375" style="38" customWidth="1"/>
    <col min="34" max="34" width="11.42578125" style="38"/>
    <col min="35" max="35" width="27" style="38" customWidth="1"/>
    <col min="36" max="36" width="26.7109375" style="38" customWidth="1"/>
    <col min="37" max="37" width="21.140625" style="38" customWidth="1"/>
    <col min="38" max="38" width="34" style="38" customWidth="1"/>
    <col min="39" max="39" width="30.28515625" style="38" customWidth="1"/>
    <col min="40" max="40" width="9.85546875" style="38" customWidth="1"/>
    <col min="41" max="41" width="20.42578125" style="38" customWidth="1"/>
    <col min="42" max="42" width="48.140625" style="38" customWidth="1"/>
    <col min="43" max="43" width="21.28515625" style="38" customWidth="1"/>
    <col min="44" max="44" width="11.42578125" style="38"/>
    <col min="45" max="45" width="17.5703125" style="38" customWidth="1"/>
    <col min="46" max="16384" width="11.42578125" style="38"/>
  </cols>
  <sheetData>
    <row r="1" spans="1:41" ht="18" x14ac:dyDescent="0.25">
      <c r="C1" s="53" t="s">
        <v>237</v>
      </c>
    </row>
    <row r="2" spans="1:41" ht="18" x14ac:dyDescent="0.25">
      <c r="C2" s="53" t="s">
        <v>377</v>
      </c>
    </row>
    <row r="3" spans="1:41" ht="44.25" customHeight="1" x14ac:dyDescent="0.2">
      <c r="C3" s="181" t="s">
        <v>375</v>
      </c>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25"/>
      <c r="AF3" s="125"/>
      <c r="AG3" s="125"/>
    </row>
    <row r="5" spans="1:41" ht="15" x14ac:dyDescent="0.25">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5"/>
      <c r="AF5" s="5"/>
      <c r="AG5" s="5"/>
    </row>
    <row r="6" spans="1:41" ht="182.25" customHeight="1" x14ac:dyDescent="0.2">
      <c r="C6" s="39"/>
      <c r="D6" s="39"/>
      <c r="E6" s="12" t="s">
        <v>400</v>
      </c>
      <c r="F6" s="12" t="s">
        <v>63</v>
      </c>
      <c r="G6" s="12" t="s">
        <v>399</v>
      </c>
      <c r="H6" s="12" t="s">
        <v>65</v>
      </c>
      <c r="I6" s="12" t="s">
        <v>66</v>
      </c>
      <c r="J6" s="12" t="s">
        <v>67</v>
      </c>
      <c r="K6" s="12" t="s">
        <v>68</v>
      </c>
      <c r="L6" s="12" t="s">
        <v>69</v>
      </c>
      <c r="M6" s="12" t="s">
        <v>70</v>
      </c>
      <c r="N6" s="12" t="s">
        <v>71</v>
      </c>
      <c r="O6" s="12" t="s">
        <v>72</v>
      </c>
      <c r="P6" s="12" t="s">
        <v>73</v>
      </c>
      <c r="Q6" s="12" t="s">
        <v>74</v>
      </c>
      <c r="R6" s="12" t="s">
        <v>235</v>
      </c>
      <c r="S6" s="12" t="s">
        <v>76</v>
      </c>
      <c r="T6" s="12" t="s">
        <v>77</v>
      </c>
      <c r="U6" s="12" t="s">
        <v>78</v>
      </c>
      <c r="V6" s="12" t="s">
        <v>79</v>
      </c>
      <c r="W6" s="12" t="s">
        <v>80</v>
      </c>
      <c r="X6" s="12" t="s">
        <v>224</v>
      </c>
      <c r="Y6" s="12" t="s">
        <v>82</v>
      </c>
      <c r="Z6" s="12" t="s">
        <v>83</v>
      </c>
      <c r="AA6" s="12" t="s">
        <v>84</v>
      </c>
      <c r="AB6" s="12" t="s">
        <v>85</v>
      </c>
      <c r="AC6" s="12" t="s">
        <v>86</v>
      </c>
      <c r="AD6" s="12" t="s">
        <v>87</v>
      </c>
      <c r="AE6" s="5"/>
      <c r="AF6" s="5"/>
      <c r="AG6" s="5"/>
    </row>
    <row r="7" spans="1:41" ht="32.25" customHeight="1" x14ac:dyDescent="0.2">
      <c r="C7" s="40"/>
      <c r="D7" s="4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5"/>
      <c r="AF7" s="5"/>
      <c r="AG7" s="5"/>
      <c r="AI7" s="185" t="s">
        <v>167</v>
      </c>
      <c r="AJ7" s="185"/>
      <c r="AK7" s="185"/>
      <c r="AL7" s="185"/>
      <c r="AM7" s="185"/>
    </row>
    <row r="8" spans="1:41" ht="15.75" customHeight="1" x14ac:dyDescent="0.25">
      <c r="A8" s="186" t="s">
        <v>201</v>
      </c>
      <c r="B8" s="186" t="s">
        <v>89</v>
      </c>
      <c r="C8" s="11" t="s">
        <v>44</v>
      </c>
      <c r="D8" s="3" t="s">
        <v>26</v>
      </c>
      <c r="E8" s="160" t="s">
        <v>211</v>
      </c>
      <c r="F8" s="35" t="s">
        <v>212</v>
      </c>
      <c r="G8" s="35" t="s">
        <v>212</v>
      </c>
      <c r="H8" s="82" t="s">
        <v>211</v>
      </c>
      <c r="I8" s="82" t="s">
        <v>211</v>
      </c>
      <c r="J8" s="37" t="s">
        <v>211</v>
      </c>
      <c r="K8" s="37" t="s">
        <v>211</v>
      </c>
      <c r="L8" s="37" t="s">
        <v>211</v>
      </c>
      <c r="M8" s="37" t="s">
        <v>211</v>
      </c>
      <c r="N8" s="160" t="s">
        <v>211</v>
      </c>
      <c r="O8" s="35" t="s">
        <v>212</v>
      </c>
      <c r="P8" s="37" t="s">
        <v>211</v>
      </c>
      <c r="Q8" s="37" t="s">
        <v>211</v>
      </c>
      <c r="R8" s="37" t="s">
        <v>211</v>
      </c>
      <c r="S8" s="37" t="s">
        <v>211</v>
      </c>
      <c r="T8" s="37" t="s">
        <v>211</v>
      </c>
      <c r="U8" s="37" t="s">
        <v>211</v>
      </c>
      <c r="V8" s="37" t="s">
        <v>211</v>
      </c>
      <c r="W8" s="37" t="s">
        <v>211</v>
      </c>
      <c r="X8" s="37" t="s">
        <v>211</v>
      </c>
      <c r="Y8" s="37" t="s">
        <v>211</v>
      </c>
      <c r="Z8" s="160" t="s">
        <v>211</v>
      </c>
      <c r="AA8" s="37" t="s">
        <v>211</v>
      </c>
      <c r="AB8" s="37" t="s">
        <v>211</v>
      </c>
      <c r="AC8" s="37" t="s">
        <v>211</v>
      </c>
      <c r="AD8" s="37" t="s">
        <v>211</v>
      </c>
      <c r="AE8" s="6" t="s">
        <v>332</v>
      </c>
      <c r="AF8" s="5"/>
      <c r="AG8" s="6">
        <f>468-AG9-AG10-AG11-AG12</f>
        <v>230</v>
      </c>
      <c r="AI8" s="185"/>
      <c r="AJ8" s="185"/>
      <c r="AK8" s="185"/>
      <c r="AL8" s="185"/>
      <c r="AM8" s="185"/>
    </row>
    <row r="9" spans="1:41" ht="15.75" customHeight="1" x14ac:dyDescent="0.25">
      <c r="A9" s="186"/>
      <c r="B9" s="186"/>
      <c r="C9" s="11" t="s">
        <v>45</v>
      </c>
      <c r="D9" s="3" t="s">
        <v>27</v>
      </c>
      <c r="E9" s="37" t="s">
        <v>211</v>
      </c>
      <c r="F9" s="37" t="s">
        <v>211</v>
      </c>
      <c r="G9" s="37" t="s">
        <v>211</v>
      </c>
      <c r="H9" s="82" t="s">
        <v>211</v>
      </c>
      <c r="I9" s="37" t="s">
        <v>211</v>
      </c>
      <c r="J9" s="37" t="s">
        <v>211</v>
      </c>
      <c r="K9" s="35" t="s">
        <v>212</v>
      </c>
      <c r="L9" s="37" t="s">
        <v>211</v>
      </c>
      <c r="M9" s="37" t="s">
        <v>211</v>
      </c>
      <c r="N9" s="37" t="s">
        <v>211</v>
      </c>
      <c r="O9" s="35" t="s">
        <v>212</v>
      </c>
      <c r="P9" s="37" t="s">
        <v>211</v>
      </c>
      <c r="Q9" s="37" t="s">
        <v>211</v>
      </c>
      <c r="R9" s="37" t="s">
        <v>211</v>
      </c>
      <c r="S9" s="35" t="s">
        <v>212</v>
      </c>
      <c r="T9" s="37" t="s">
        <v>211</v>
      </c>
      <c r="U9" s="35" t="s">
        <v>211</v>
      </c>
      <c r="V9" s="37" t="s">
        <v>211</v>
      </c>
      <c r="W9" s="35" t="s">
        <v>212</v>
      </c>
      <c r="X9" s="35" t="s">
        <v>211</v>
      </c>
      <c r="Y9" s="35" t="s">
        <v>212</v>
      </c>
      <c r="Z9" s="37" t="s">
        <v>211</v>
      </c>
      <c r="AA9" s="35" t="s">
        <v>212</v>
      </c>
      <c r="AB9" s="35" t="s">
        <v>211</v>
      </c>
      <c r="AC9" s="37" t="s">
        <v>211</v>
      </c>
      <c r="AD9" s="37" t="s">
        <v>211</v>
      </c>
      <c r="AE9" s="31" t="s">
        <v>333</v>
      </c>
      <c r="AF9" s="31"/>
      <c r="AG9" s="6">
        <v>194</v>
      </c>
      <c r="AI9" s="189" t="s">
        <v>388</v>
      </c>
      <c r="AJ9" s="189"/>
      <c r="AK9" s="189"/>
      <c r="AL9" s="189"/>
      <c r="AM9" s="189"/>
    </row>
    <row r="10" spans="1:41" ht="15.75" customHeight="1" x14ac:dyDescent="0.25">
      <c r="A10" s="186"/>
      <c r="B10" s="186"/>
      <c r="C10" s="11" t="s">
        <v>46</v>
      </c>
      <c r="D10" s="3" t="s">
        <v>28</v>
      </c>
      <c r="E10" s="37" t="s">
        <v>211</v>
      </c>
      <c r="F10" s="37" t="s">
        <v>211</v>
      </c>
      <c r="G10" s="37" t="s">
        <v>211</v>
      </c>
      <c r="H10" s="37" t="s">
        <v>211</v>
      </c>
      <c r="I10" s="37" t="s">
        <v>211</v>
      </c>
      <c r="J10" s="160" t="s">
        <v>211</v>
      </c>
      <c r="K10" s="37" t="s">
        <v>211</v>
      </c>
      <c r="L10" s="37" t="s">
        <v>211</v>
      </c>
      <c r="M10" s="37" t="s">
        <v>211</v>
      </c>
      <c r="N10" s="37" t="s">
        <v>211</v>
      </c>
      <c r="O10" s="37" t="s">
        <v>211</v>
      </c>
      <c r="P10" s="37" t="s">
        <v>211</v>
      </c>
      <c r="Q10" s="82" t="s">
        <v>211</v>
      </c>
      <c r="R10" s="37" t="s">
        <v>211</v>
      </c>
      <c r="S10" s="37" t="s">
        <v>211</v>
      </c>
      <c r="T10" s="37" t="s">
        <v>211</v>
      </c>
      <c r="U10" s="37" t="s">
        <v>211</v>
      </c>
      <c r="V10" s="82" t="s">
        <v>211</v>
      </c>
      <c r="W10" s="37" t="s">
        <v>211</v>
      </c>
      <c r="X10" s="37" t="s">
        <v>211</v>
      </c>
      <c r="Y10" s="37" t="s">
        <v>211</v>
      </c>
      <c r="Z10" s="37" t="s">
        <v>211</v>
      </c>
      <c r="AA10" s="37" t="s">
        <v>211</v>
      </c>
      <c r="AB10" s="37" t="s">
        <v>211</v>
      </c>
      <c r="AC10" s="37" t="s">
        <v>211</v>
      </c>
      <c r="AD10" s="37" t="s">
        <v>211</v>
      </c>
      <c r="AE10" s="31" t="s">
        <v>328</v>
      </c>
      <c r="AF10" s="31"/>
      <c r="AG10" s="6">
        <v>0</v>
      </c>
      <c r="AI10" s="189"/>
      <c r="AJ10" s="189"/>
      <c r="AK10" s="189"/>
      <c r="AL10" s="189"/>
      <c r="AM10" s="189"/>
      <c r="AO10" s="38" t="s">
        <v>205</v>
      </c>
    </row>
    <row r="11" spans="1:41" ht="15.75" customHeight="1" x14ac:dyDescent="0.25">
      <c r="A11" s="186"/>
      <c r="B11" s="186"/>
      <c r="C11" s="11" t="s">
        <v>47</v>
      </c>
      <c r="D11" s="3" t="s">
        <v>29</v>
      </c>
      <c r="E11" s="37" t="s">
        <v>211</v>
      </c>
      <c r="F11" s="37" t="s">
        <v>211</v>
      </c>
      <c r="G11" s="160" t="s">
        <v>212</v>
      </c>
      <c r="H11" s="37" t="s">
        <v>211</v>
      </c>
      <c r="I11" s="37" t="s">
        <v>211</v>
      </c>
      <c r="J11" s="37" t="s">
        <v>211</v>
      </c>
      <c r="K11" s="35" t="s">
        <v>211</v>
      </c>
      <c r="L11" s="37" t="s">
        <v>211</v>
      </c>
      <c r="M11" s="161" t="s">
        <v>212</v>
      </c>
      <c r="N11" s="37" t="s">
        <v>211</v>
      </c>
      <c r="O11" s="35" t="s">
        <v>212</v>
      </c>
      <c r="P11" s="37" t="s">
        <v>211</v>
      </c>
      <c r="Q11" s="37" t="s">
        <v>211</v>
      </c>
      <c r="R11" s="37" t="s">
        <v>211</v>
      </c>
      <c r="S11" s="35" t="s">
        <v>211</v>
      </c>
      <c r="T11" s="37" t="s">
        <v>211</v>
      </c>
      <c r="U11" s="35" t="s">
        <v>211</v>
      </c>
      <c r="V11" s="37" t="s">
        <v>211</v>
      </c>
      <c r="W11" s="35" t="s">
        <v>211</v>
      </c>
      <c r="X11" s="35" t="s">
        <v>211</v>
      </c>
      <c r="Y11" s="37" t="s">
        <v>212</v>
      </c>
      <c r="Z11" s="35" t="s">
        <v>211</v>
      </c>
      <c r="AA11" s="35" t="s">
        <v>211</v>
      </c>
      <c r="AB11" s="82" t="s">
        <v>211</v>
      </c>
      <c r="AC11" s="37" t="s">
        <v>211</v>
      </c>
      <c r="AD11" s="37" t="s">
        <v>211</v>
      </c>
      <c r="AE11" s="31" t="s">
        <v>330</v>
      </c>
      <c r="AF11" s="31"/>
      <c r="AG11" s="6">
        <v>39</v>
      </c>
      <c r="AI11" s="189"/>
      <c r="AJ11" s="189"/>
      <c r="AK11" s="189"/>
      <c r="AL11" s="189"/>
      <c r="AM11" s="189"/>
    </row>
    <row r="12" spans="1:41" ht="15.75" customHeight="1" x14ac:dyDescent="0.25">
      <c r="A12" s="186"/>
      <c r="B12" s="186"/>
      <c r="C12" s="11" t="s">
        <v>48</v>
      </c>
      <c r="D12" s="3" t="s">
        <v>30</v>
      </c>
      <c r="E12" s="35" t="s">
        <v>212</v>
      </c>
      <c r="F12" s="35" t="s">
        <v>212</v>
      </c>
      <c r="G12" s="35" t="s">
        <v>211</v>
      </c>
      <c r="H12" s="84" t="s">
        <v>212</v>
      </c>
      <c r="I12" s="37" t="s">
        <v>211</v>
      </c>
      <c r="J12" s="37" t="s">
        <v>211</v>
      </c>
      <c r="K12" s="35" t="s">
        <v>211</v>
      </c>
      <c r="L12" s="37" t="s">
        <v>211</v>
      </c>
      <c r="M12" s="35" t="s">
        <v>211</v>
      </c>
      <c r="N12" s="82" t="s">
        <v>211</v>
      </c>
      <c r="O12" s="35" t="s">
        <v>212</v>
      </c>
      <c r="P12" s="35" t="s">
        <v>212</v>
      </c>
      <c r="Q12" s="37" t="s">
        <v>211</v>
      </c>
      <c r="R12" s="35" t="s">
        <v>211</v>
      </c>
      <c r="S12" s="35" t="s">
        <v>212</v>
      </c>
      <c r="T12" s="35" t="s">
        <v>211</v>
      </c>
      <c r="U12" s="35" t="s">
        <v>211</v>
      </c>
      <c r="V12" s="37" t="s">
        <v>211</v>
      </c>
      <c r="W12" s="35" t="s">
        <v>211</v>
      </c>
      <c r="X12" s="82" t="s">
        <v>211</v>
      </c>
      <c r="Y12" s="37" t="s">
        <v>211</v>
      </c>
      <c r="Z12" s="37" t="s">
        <v>211</v>
      </c>
      <c r="AA12" s="35" t="s">
        <v>211</v>
      </c>
      <c r="AB12" s="82" t="s">
        <v>211</v>
      </c>
      <c r="AC12" s="35" t="s">
        <v>211</v>
      </c>
      <c r="AD12" s="35" t="s">
        <v>211</v>
      </c>
      <c r="AE12" s="31" t="s">
        <v>331</v>
      </c>
      <c r="AF12" s="31"/>
      <c r="AG12" s="6">
        <v>5</v>
      </c>
      <c r="AI12" s="189"/>
      <c r="AJ12" s="189"/>
      <c r="AK12" s="189"/>
      <c r="AL12" s="189"/>
      <c r="AM12" s="189"/>
    </row>
    <row r="13" spans="1:41" ht="15.75" customHeight="1" x14ac:dyDescent="0.25">
      <c r="A13" s="186"/>
      <c r="B13" s="186"/>
      <c r="C13" s="11" t="s">
        <v>49</v>
      </c>
      <c r="D13" s="3" t="s">
        <v>31</v>
      </c>
      <c r="E13" s="35" t="s">
        <v>211</v>
      </c>
      <c r="F13" s="35" t="s">
        <v>212</v>
      </c>
      <c r="G13" s="35" t="s">
        <v>212</v>
      </c>
      <c r="H13" s="35" t="s">
        <v>212</v>
      </c>
      <c r="I13" s="37" t="s">
        <v>211</v>
      </c>
      <c r="J13" s="37" t="s">
        <v>211</v>
      </c>
      <c r="K13" s="35" t="s">
        <v>211</v>
      </c>
      <c r="L13" s="37" t="s">
        <v>211</v>
      </c>
      <c r="M13" s="35" t="s">
        <v>211</v>
      </c>
      <c r="N13" s="37" t="s">
        <v>211</v>
      </c>
      <c r="O13" s="82" t="s">
        <v>212</v>
      </c>
      <c r="P13" s="35" t="s">
        <v>211</v>
      </c>
      <c r="Q13" s="37" t="s">
        <v>211</v>
      </c>
      <c r="R13" s="35" t="s">
        <v>211</v>
      </c>
      <c r="S13" s="35" t="s">
        <v>212</v>
      </c>
      <c r="T13" s="35" t="s">
        <v>211</v>
      </c>
      <c r="U13" s="35" t="s">
        <v>211</v>
      </c>
      <c r="V13" s="37" t="s">
        <v>211</v>
      </c>
      <c r="W13" s="35" t="s">
        <v>211</v>
      </c>
      <c r="X13" s="35" t="s">
        <v>211</v>
      </c>
      <c r="Y13" s="37" t="s">
        <v>211</v>
      </c>
      <c r="Z13" s="37" t="s">
        <v>211</v>
      </c>
      <c r="AA13" s="35" t="s">
        <v>211</v>
      </c>
      <c r="AB13" s="82" t="s">
        <v>211</v>
      </c>
      <c r="AC13" s="37" t="s">
        <v>211</v>
      </c>
      <c r="AD13" s="82" t="s">
        <v>211</v>
      </c>
      <c r="AE13" s="6" t="s">
        <v>379</v>
      </c>
      <c r="AF13" s="31"/>
      <c r="AG13" s="6">
        <f>SUM(AG8:AG12)</f>
        <v>468</v>
      </c>
      <c r="AI13" s="189"/>
      <c r="AJ13" s="189"/>
      <c r="AK13" s="189"/>
      <c r="AL13" s="189"/>
      <c r="AM13" s="189"/>
    </row>
    <row r="14" spans="1:41" ht="15.75" customHeight="1" x14ac:dyDescent="0.2">
      <c r="A14" s="186"/>
      <c r="B14" s="186"/>
      <c r="C14" s="11" t="s">
        <v>50</v>
      </c>
      <c r="D14" s="3" t="s">
        <v>32</v>
      </c>
      <c r="E14" s="35" t="s">
        <v>211</v>
      </c>
      <c r="F14" s="35" t="s">
        <v>211</v>
      </c>
      <c r="G14" s="37" t="s">
        <v>211</v>
      </c>
      <c r="H14" s="37" t="s">
        <v>211</v>
      </c>
      <c r="I14" s="37" t="s">
        <v>211</v>
      </c>
      <c r="J14" s="35" t="s">
        <v>211</v>
      </c>
      <c r="K14" s="37" t="s">
        <v>211</v>
      </c>
      <c r="L14" s="82" t="s">
        <v>212</v>
      </c>
      <c r="M14" s="35" t="s">
        <v>211</v>
      </c>
      <c r="N14" s="37" t="s">
        <v>211</v>
      </c>
      <c r="O14" s="35" t="s">
        <v>212</v>
      </c>
      <c r="P14" s="161" t="s">
        <v>211</v>
      </c>
      <c r="Q14" s="37" t="s">
        <v>211</v>
      </c>
      <c r="R14" s="160" t="s">
        <v>211</v>
      </c>
      <c r="S14" s="35" t="s">
        <v>212</v>
      </c>
      <c r="T14" s="35" t="s">
        <v>211</v>
      </c>
      <c r="U14" s="35" t="s">
        <v>211</v>
      </c>
      <c r="V14" s="37" t="s">
        <v>211</v>
      </c>
      <c r="W14" s="35" t="s">
        <v>211</v>
      </c>
      <c r="X14" s="35" t="s">
        <v>211</v>
      </c>
      <c r="Y14" s="35" t="s">
        <v>211</v>
      </c>
      <c r="Z14" s="37" t="s">
        <v>211</v>
      </c>
      <c r="AA14" s="35" t="s">
        <v>211</v>
      </c>
      <c r="AB14" s="35" t="s">
        <v>211</v>
      </c>
      <c r="AC14" s="37" t="s">
        <v>211</v>
      </c>
      <c r="AD14" s="35" t="s">
        <v>211</v>
      </c>
      <c r="AE14" s="5"/>
      <c r="AF14" s="5"/>
      <c r="AG14" s="5"/>
      <c r="AI14" s="189"/>
      <c r="AJ14" s="189"/>
      <c r="AK14" s="189"/>
      <c r="AL14" s="189"/>
      <c r="AM14" s="189"/>
    </row>
    <row r="15" spans="1:41" ht="15.75" customHeight="1" x14ac:dyDescent="0.2">
      <c r="A15" s="186"/>
      <c r="B15" s="186"/>
      <c r="C15" s="11" t="s">
        <v>51</v>
      </c>
      <c r="D15" s="3" t="s">
        <v>33</v>
      </c>
      <c r="E15" s="82" t="s">
        <v>212</v>
      </c>
      <c r="F15" s="35" t="s">
        <v>212</v>
      </c>
      <c r="G15" s="37" t="s">
        <v>211</v>
      </c>
      <c r="H15" s="35" t="s">
        <v>212</v>
      </c>
      <c r="I15" s="37" t="s">
        <v>211</v>
      </c>
      <c r="J15" s="35" t="s">
        <v>211</v>
      </c>
      <c r="K15" s="35" t="s">
        <v>212</v>
      </c>
      <c r="L15" s="35" t="s">
        <v>211</v>
      </c>
      <c r="M15" s="37" t="s">
        <v>211</v>
      </c>
      <c r="N15" s="82" t="s">
        <v>211</v>
      </c>
      <c r="O15" s="35" t="s">
        <v>212</v>
      </c>
      <c r="P15" s="37" t="s">
        <v>211</v>
      </c>
      <c r="Q15" s="37" t="s">
        <v>211</v>
      </c>
      <c r="R15" s="35" t="s">
        <v>212</v>
      </c>
      <c r="S15" s="35" t="s">
        <v>212</v>
      </c>
      <c r="T15" s="37" t="s">
        <v>211</v>
      </c>
      <c r="U15" s="37" t="s">
        <v>211</v>
      </c>
      <c r="V15" s="37" t="s">
        <v>211</v>
      </c>
      <c r="W15" s="35" t="s">
        <v>211</v>
      </c>
      <c r="X15" s="161" t="s">
        <v>211</v>
      </c>
      <c r="Y15" s="35" t="s">
        <v>212</v>
      </c>
      <c r="Z15" s="37" t="s">
        <v>211</v>
      </c>
      <c r="AA15" s="35" t="s">
        <v>211</v>
      </c>
      <c r="AB15" s="35" t="s">
        <v>211</v>
      </c>
      <c r="AC15" s="35" t="s">
        <v>211</v>
      </c>
      <c r="AD15" s="35" t="s">
        <v>211</v>
      </c>
      <c r="AE15" s="5"/>
      <c r="AF15" s="5"/>
      <c r="AG15" s="5"/>
      <c r="AI15" s="189"/>
      <c r="AJ15" s="189"/>
      <c r="AK15" s="189"/>
      <c r="AL15" s="189"/>
      <c r="AM15" s="189"/>
    </row>
    <row r="16" spans="1:41" ht="15.75" customHeight="1" x14ac:dyDescent="0.2">
      <c r="A16" s="186"/>
      <c r="B16" s="186"/>
      <c r="C16" s="11" t="s">
        <v>52</v>
      </c>
      <c r="D16" s="3" t="s">
        <v>34</v>
      </c>
      <c r="E16" s="35" t="s">
        <v>211</v>
      </c>
      <c r="F16" s="37" t="s">
        <v>211</v>
      </c>
      <c r="G16" s="37" t="s">
        <v>211</v>
      </c>
      <c r="H16" s="37" t="s">
        <v>211</v>
      </c>
      <c r="I16" s="37" t="s">
        <v>211</v>
      </c>
      <c r="J16" s="35" t="s">
        <v>212</v>
      </c>
      <c r="K16" s="37" t="s">
        <v>211</v>
      </c>
      <c r="L16" s="35" t="s">
        <v>211</v>
      </c>
      <c r="M16" s="37" t="s">
        <v>211</v>
      </c>
      <c r="N16" s="37" t="s">
        <v>211</v>
      </c>
      <c r="O16" s="35" t="s">
        <v>211</v>
      </c>
      <c r="P16" s="37" t="s">
        <v>211</v>
      </c>
      <c r="Q16" s="37" t="s">
        <v>211</v>
      </c>
      <c r="R16" s="35" t="s">
        <v>212</v>
      </c>
      <c r="S16" s="37" t="s">
        <v>211</v>
      </c>
      <c r="T16" s="37" t="s">
        <v>211</v>
      </c>
      <c r="U16" s="35" t="s">
        <v>212</v>
      </c>
      <c r="V16" s="35" t="s">
        <v>211</v>
      </c>
      <c r="W16" s="35" t="s">
        <v>211</v>
      </c>
      <c r="X16" s="35" t="s">
        <v>211</v>
      </c>
      <c r="Y16" s="35" t="s">
        <v>211</v>
      </c>
      <c r="Z16" s="35" t="s">
        <v>212</v>
      </c>
      <c r="AA16" s="35" t="s">
        <v>212</v>
      </c>
      <c r="AB16" s="35" t="s">
        <v>211</v>
      </c>
      <c r="AC16" s="35" t="s">
        <v>211</v>
      </c>
      <c r="AD16" s="37" t="s">
        <v>211</v>
      </c>
      <c r="AE16" s="5"/>
      <c r="AF16" s="5"/>
      <c r="AG16" s="5"/>
      <c r="AI16" s="189"/>
      <c r="AJ16" s="189"/>
      <c r="AK16" s="189"/>
      <c r="AL16" s="189"/>
      <c r="AM16" s="189"/>
    </row>
    <row r="17" spans="1:46" ht="15.75" customHeight="1" x14ac:dyDescent="0.2">
      <c r="A17" s="186"/>
      <c r="B17" s="186"/>
      <c r="C17" s="11" t="s">
        <v>53</v>
      </c>
      <c r="D17" s="3" t="s">
        <v>35</v>
      </c>
      <c r="E17" s="160" t="s">
        <v>211</v>
      </c>
      <c r="F17" s="160" t="s">
        <v>211</v>
      </c>
      <c r="G17" s="37" t="s">
        <v>211</v>
      </c>
      <c r="H17" s="37" t="s">
        <v>211</v>
      </c>
      <c r="I17" s="37" t="s">
        <v>211</v>
      </c>
      <c r="J17" s="35" t="s">
        <v>212</v>
      </c>
      <c r="K17" s="37" t="s">
        <v>211</v>
      </c>
      <c r="L17" s="37" t="s">
        <v>211</v>
      </c>
      <c r="M17" s="37" t="s">
        <v>211</v>
      </c>
      <c r="N17" s="37" t="s">
        <v>211</v>
      </c>
      <c r="O17" s="160" t="s">
        <v>211</v>
      </c>
      <c r="P17" s="35" t="s">
        <v>212</v>
      </c>
      <c r="Q17" s="37" t="s">
        <v>211</v>
      </c>
      <c r="R17" s="35" t="s">
        <v>212</v>
      </c>
      <c r="S17" s="37" t="s">
        <v>211</v>
      </c>
      <c r="T17" s="37" t="s">
        <v>211</v>
      </c>
      <c r="U17" s="35" t="s">
        <v>212</v>
      </c>
      <c r="V17" s="35" t="s">
        <v>211</v>
      </c>
      <c r="W17" s="35" t="s">
        <v>211</v>
      </c>
      <c r="X17" s="35" t="s">
        <v>211</v>
      </c>
      <c r="Y17" s="35" t="s">
        <v>211</v>
      </c>
      <c r="Z17" s="161" t="s">
        <v>211</v>
      </c>
      <c r="AA17" s="35" t="s">
        <v>212</v>
      </c>
      <c r="AB17" s="35" t="s">
        <v>211</v>
      </c>
      <c r="AC17" s="37" t="s">
        <v>211</v>
      </c>
      <c r="AD17" s="37" t="s">
        <v>211</v>
      </c>
      <c r="AE17" s="5"/>
      <c r="AF17" s="5"/>
      <c r="AG17" s="5"/>
      <c r="AI17" s="189"/>
      <c r="AJ17" s="189"/>
      <c r="AK17" s="189"/>
      <c r="AL17" s="189"/>
      <c r="AM17" s="189"/>
    </row>
    <row r="18" spans="1:46" ht="15.75" customHeight="1" x14ac:dyDescent="0.2">
      <c r="A18" s="186"/>
      <c r="B18" s="186"/>
      <c r="C18" s="11" t="s">
        <v>54</v>
      </c>
      <c r="D18" s="3" t="s">
        <v>36</v>
      </c>
      <c r="E18" s="37" t="s">
        <v>211</v>
      </c>
      <c r="F18" s="37" t="s">
        <v>211</v>
      </c>
      <c r="G18" s="37" t="s">
        <v>211</v>
      </c>
      <c r="H18" s="37" t="s">
        <v>211</v>
      </c>
      <c r="I18" s="37" t="s">
        <v>211</v>
      </c>
      <c r="J18" s="37" t="s">
        <v>211</v>
      </c>
      <c r="K18" s="37" t="s">
        <v>211</v>
      </c>
      <c r="L18" s="37" t="s">
        <v>211</v>
      </c>
      <c r="M18" s="37" t="s">
        <v>211</v>
      </c>
      <c r="N18" s="37" t="s">
        <v>211</v>
      </c>
      <c r="O18" s="35" t="s">
        <v>211</v>
      </c>
      <c r="P18" s="160" t="s">
        <v>211</v>
      </c>
      <c r="Q18" s="82" t="s">
        <v>211</v>
      </c>
      <c r="R18" s="35" t="s">
        <v>212</v>
      </c>
      <c r="S18" s="37" t="s">
        <v>211</v>
      </c>
      <c r="T18" s="37" t="s">
        <v>211</v>
      </c>
      <c r="U18" s="35" t="s">
        <v>212</v>
      </c>
      <c r="V18" s="35" t="s">
        <v>211</v>
      </c>
      <c r="W18" s="35" t="s">
        <v>211</v>
      </c>
      <c r="X18" s="35" t="s">
        <v>211</v>
      </c>
      <c r="Y18" s="35" t="s">
        <v>211</v>
      </c>
      <c r="Z18" s="35" t="s">
        <v>212</v>
      </c>
      <c r="AA18" s="35" t="s">
        <v>212</v>
      </c>
      <c r="AB18" s="35" t="s">
        <v>211</v>
      </c>
      <c r="AC18" s="35" t="s">
        <v>212</v>
      </c>
      <c r="AD18" s="35" t="s">
        <v>211</v>
      </c>
      <c r="AE18" s="5"/>
      <c r="AF18" s="5"/>
      <c r="AG18" s="5"/>
      <c r="AI18" s="189"/>
      <c r="AJ18" s="189"/>
      <c r="AK18" s="189"/>
      <c r="AL18" s="189"/>
      <c r="AM18" s="189"/>
    </row>
    <row r="19" spans="1:46" ht="15.75" customHeight="1" x14ac:dyDescent="0.2">
      <c r="A19" s="186"/>
      <c r="B19" s="186"/>
      <c r="C19" s="11" t="s">
        <v>55</v>
      </c>
      <c r="D19" s="3" t="s">
        <v>37</v>
      </c>
      <c r="E19" s="37" t="s">
        <v>211</v>
      </c>
      <c r="F19" s="37" t="s">
        <v>211</v>
      </c>
      <c r="G19" s="37" t="s">
        <v>211</v>
      </c>
      <c r="H19" s="37" t="s">
        <v>211</v>
      </c>
      <c r="I19" s="37" t="s">
        <v>211</v>
      </c>
      <c r="J19" s="37" t="s">
        <v>211</v>
      </c>
      <c r="K19" s="82" t="s">
        <v>211</v>
      </c>
      <c r="L19" s="37" t="s">
        <v>211</v>
      </c>
      <c r="M19" s="160" t="s">
        <v>211</v>
      </c>
      <c r="N19" s="37" t="s">
        <v>211</v>
      </c>
      <c r="O19" s="35" t="s">
        <v>212</v>
      </c>
      <c r="P19" s="37" t="s">
        <v>211</v>
      </c>
      <c r="Q19" s="37" t="s">
        <v>211</v>
      </c>
      <c r="R19" s="35" t="s">
        <v>212</v>
      </c>
      <c r="S19" s="37" t="s">
        <v>211</v>
      </c>
      <c r="T19" s="37" t="s">
        <v>211</v>
      </c>
      <c r="U19" s="35" t="s">
        <v>212</v>
      </c>
      <c r="V19" s="35" t="s">
        <v>211</v>
      </c>
      <c r="W19" s="35" t="s">
        <v>211</v>
      </c>
      <c r="X19" s="35" t="s">
        <v>211</v>
      </c>
      <c r="Y19" s="35" t="s">
        <v>211</v>
      </c>
      <c r="Z19" s="35" t="s">
        <v>212</v>
      </c>
      <c r="AA19" s="35" t="s">
        <v>212</v>
      </c>
      <c r="AB19" s="35" t="s">
        <v>211</v>
      </c>
      <c r="AC19" s="35" t="s">
        <v>212</v>
      </c>
      <c r="AD19" s="35" t="s">
        <v>211</v>
      </c>
      <c r="AE19" s="5"/>
      <c r="AF19" s="5"/>
      <c r="AG19" s="5"/>
      <c r="AI19" s="189"/>
      <c r="AJ19" s="189"/>
      <c r="AK19" s="189"/>
      <c r="AL19" s="189"/>
      <c r="AM19" s="189"/>
    </row>
    <row r="20" spans="1:46" ht="15.75" customHeight="1" x14ac:dyDescent="0.2">
      <c r="A20" s="186"/>
      <c r="B20" s="186"/>
      <c r="C20" s="11" t="s">
        <v>56</v>
      </c>
      <c r="D20" s="3" t="s">
        <v>38</v>
      </c>
      <c r="E20" s="37" t="s">
        <v>211</v>
      </c>
      <c r="F20" s="37" t="s">
        <v>211</v>
      </c>
      <c r="G20" s="37" t="s">
        <v>211</v>
      </c>
      <c r="H20" s="37" t="s">
        <v>211</v>
      </c>
      <c r="I20" s="37" t="s">
        <v>211</v>
      </c>
      <c r="J20" s="160" t="s">
        <v>211</v>
      </c>
      <c r="K20" s="35" t="s">
        <v>211</v>
      </c>
      <c r="L20" s="160" t="s">
        <v>211</v>
      </c>
      <c r="M20" s="37" t="s">
        <v>211</v>
      </c>
      <c r="N20" s="37" t="s">
        <v>211</v>
      </c>
      <c r="O20" s="35" t="s">
        <v>212</v>
      </c>
      <c r="P20" s="160" t="s">
        <v>211</v>
      </c>
      <c r="Q20" s="37" t="s">
        <v>211</v>
      </c>
      <c r="R20" s="35" t="s">
        <v>212</v>
      </c>
      <c r="S20" s="160" t="s">
        <v>211</v>
      </c>
      <c r="T20" s="35" t="s">
        <v>211</v>
      </c>
      <c r="U20" s="35" t="s">
        <v>211</v>
      </c>
      <c r="V20" s="35" t="s">
        <v>212</v>
      </c>
      <c r="W20" s="35" t="s">
        <v>211</v>
      </c>
      <c r="X20" s="35" t="s">
        <v>211</v>
      </c>
      <c r="Y20" s="35" t="s">
        <v>211</v>
      </c>
      <c r="Z20" s="35" t="s">
        <v>211</v>
      </c>
      <c r="AA20" s="35" t="s">
        <v>211</v>
      </c>
      <c r="AB20" s="35" t="s">
        <v>211</v>
      </c>
      <c r="AC20" s="35" t="s">
        <v>211</v>
      </c>
      <c r="AD20" s="35" t="s">
        <v>211</v>
      </c>
      <c r="AE20" s="5"/>
      <c r="AF20" s="5"/>
      <c r="AG20" s="5"/>
      <c r="AI20" s="189"/>
      <c r="AJ20" s="189"/>
      <c r="AK20" s="189"/>
      <c r="AL20" s="189"/>
      <c r="AM20" s="189"/>
    </row>
    <row r="21" spans="1:46" ht="15.75" customHeight="1" x14ac:dyDescent="0.2">
      <c r="A21" s="186"/>
      <c r="B21" s="186"/>
      <c r="C21" s="11" t="s">
        <v>57</v>
      </c>
      <c r="D21" s="3" t="s">
        <v>39</v>
      </c>
      <c r="E21" s="35" t="s">
        <v>211</v>
      </c>
      <c r="F21" s="35" t="s">
        <v>212</v>
      </c>
      <c r="G21" s="35" t="s">
        <v>212</v>
      </c>
      <c r="H21" s="37" t="s">
        <v>211</v>
      </c>
      <c r="I21" s="35" t="s">
        <v>211</v>
      </c>
      <c r="J21" s="37" t="s">
        <v>211</v>
      </c>
      <c r="K21" s="37" t="s">
        <v>211</v>
      </c>
      <c r="L21" s="37" t="s">
        <v>211</v>
      </c>
      <c r="M21" s="35" t="s">
        <v>211</v>
      </c>
      <c r="N21" s="35" t="s">
        <v>211</v>
      </c>
      <c r="O21" s="37" t="s">
        <v>212</v>
      </c>
      <c r="P21" s="35" t="s">
        <v>212</v>
      </c>
      <c r="Q21" s="37" t="s">
        <v>211</v>
      </c>
      <c r="R21" s="35" t="s">
        <v>212</v>
      </c>
      <c r="S21" s="37" t="s">
        <v>211</v>
      </c>
      <c r="T21" s="35" t="s">
        <v>211</v>
      </c>
      <c r="U21" s="37" t="s">
        <v>211</v>
      </c>
      <c r="V21" s="37" t="s">
        <v>211</v>
      </c>
      <c r="W21" s="37" t="s">
        <v>211</v>
      </c>
      <c r="X21" s="35" t="s">
        <v>211</v>
      </c>
      <c r="Y21" s="35" t="s">
        <v>211</v>
      </c>
      <c r="Z21" s="35" t="s">
        <v>211</v>
      </c>
      <c r="AA21" s="35" t="s">
        <v>211</v>
      </c>
      <c r="AB21" s="35" t="s">
        <v>211</v>
      </c>
      <c r="AC21" s="37" t="s">
        <v>211</v>
      </c>
      <c r="AD21" s="35" t="s">
        <v>211</v>
      </c>
      <c r="AE21" s="5"/>
      <c r="AF21" s="5"/>
      <c r="AG21" s="5"/>
      <c r="AI21" s="189"/>
      <c r="AJ21" s="189"/>
      <c r="AK21" s="189"/>
      <c r="AL21" s="189"/>
      <c r="AM21" s="189"/>
    </row>
    <row r="22" spans="1:46" ht="15.75" customHeight="1" x14ac:dyDescent="0.2">
      <c r="A22" s="186"/>
      <c r="B22" s="186"/>
      <c r="C22" s="11" t="s">
        <v>58</v>
      </c>
      <c r="D22" s="3" t="s">
        <v>40</v>
      </c>
      <c r="E22" s="35" t="s">
        <v>212</v>
      </c>
      <c r="F22" s="35" t="s">
        <v>212</v>
      </c>
      <c r="G22" s="35" t="s">
        <v>212</v>
      </c>
      <c r="H22" s="35" t="s">
        <v>212</v>
      </c>
      <c r="I22" s="37" t="s">
        <v>211</v>
      </c>
      <c r="J22" s="35" t="s">
        <v>212</v>
      </c>
      <c r="K22" s="35" t="s">
        <v>212</v>
      </c>
      <c r="L22" s="37" t="s">
        <v>211</v>
      </c>
      <c r="M22" s="35" t="s">
        <v>212</v>
      </c>
      <c r="N22" s="35" t="s">
        <v>212</v>
      </c>
      <c r="O22" s="37" t="s">
        <v>211</v>
      </c>
      <c r="P22" s="37" t="s">
        <v>211</v>
      </c>
      <c r="Q22" s="37" t="s">
        <v>211</v>
      </c>
      <c r="R22" s="35" t="s">
        <v>212</v>
      </c>
      <c r="S22" s="35" t="s">
        <v>212</v>
      </c>
      <c r="T22" s="35" t="s">
        <v>211</v>
      </c>
      <c r="U22" s="35" t="s">
        <v>212</v>
      </c>
      <c r="V22" s="35" t="s">
        <v>212</v>
      </c>
      <c r="W22" s="35" t="s">
        <v>212</v>
      </c>
      <c r="X22" s="35" t="s">
        <v>212</v>
      </c>
      <c r="Y22" s="35" t="s">
        <v>212</v>
      </c>
      <c r="Z22" s="35" t="s">
        <v>212</v>
      </c>
      <c r="AA22" s="35" t="s">
        <v>212</v>
      </c>
      <c r="AB22" s="35" t="s">
        <v>211</v>
      </c>
      <c r="AC22" s="35" t="s">
        <v>212</v>
      </c>
      <c r="AD22" s="35" t="s">
        <v>212</v>
      </c>
      <c r="AE22" s="5"/>
      <c r="AF22" s="5"/>
      <c r="AG22" s="5"/>
      <c r="AI22" s="189"/>
      <c r="AJ22" s="189"/>
      <c r="AK22" s="189"/>
      <c r="AL22" s="189"/>
      <c r="AM22" s="189"/>
    </row>
    <row r="23" spans="1:46" x14ac:dyDescent="0.2">
      <c r="A23" s="186"/>
      <c r="B23" s="186"/>
      <c r="C23" s="11" t="s">
        <v>59</v>
      </c>
      <c r="D23" s="3" t="s">
        <v>41</v>
      </c>
      <c r="E23" s="35" t="s">
        <v>211</v>
      </c>
      <c r="F23" s="35" t="s">
        <v>212</v>
      </c>
      <c r="G23" s="35" t="s">
        <v>211</v>
      </c>
      <c r="H23" s="35" t="s">
        <v>211</v>
      </c>
      <c r="I23" s="37" t="s">
        <v>211</v>
      </c>
      <c r="J23" s="37" t="s">
        <v>211</v>
      </c>
      <c r="K23" s="37" t="s">
        <v>211</v>
      </c>
      <c r="L23" s="35" t="s">
        <v>211</v>
      </c>
      <c r="M23" s="37" t="s">
        <v>211</v>
      </c>
      <c r="N23" s="161" t="s">
        <v>211</v>
      </c>
      <c r="O23" s="35" t="s">
        <v>211</v>
      </c>
      <c r="P23" s="35" t="s">
        <v>212</v>
      </c>
      <c r="Q23" s="37" t="s">
        <v>211</v>
      </c>
      <c r="R23" s="35" t="s">
        <v>212</v>
      </c>
      <c r="S23" s="35" t="s">
        <v>212</v>
      </c>
      <c r="T23" s="35" t="s">
        <v>211</v>
      </c>
      <c r="U23" s="37" t="s">
        <v>211</v>
      </c>
      <c r="V23" s="35" t="s">
        <v>212</v>
      </c>
      <c r="W23" s="35" t="s">
        <v>212</v>
      </c>
      <c r="X23" s="35" t="s">
        <v>212</v>
      </c>
      <c r="Y23" s="35" t="s">
        <v>212</v>
      </c>
      <c r="Z23" s="35" t="s">
        <v>212</v>
      </c>
      <c r="AA23" s="35" t="s">
        <v>212</v>
      </c>
      <c r="AB23" s="82" t="s">
        <v>211</v>
      </c>
      <c r="AC23" s="37" t="s">
        <v>211</v>
      </c>
      <c r="AD23" s="35" t="s">
        <v>211</v>
      </c>
      <c r="AE23" s="5"/>
      <c r="AF23" s="5"/>
      <c r="AG23" s="5"/>
      <c r="AI23" s="189"/>
      <c r="AJ23" s="189"/>
      <c r="AK23" s="189"/>
      <c r="AL23" s="189"/>
      <c r="AM23" s="189"/>
    </row>
    <row r="24" spans="1:46" x14ac:dyDescent="0.2">
      <c r="A24" s="186"/>
      <c r="B24" s="186"/>
      <c r="C24" s="11" t="s">
        <v>60</v>
      </c>
      <c r="D24" s="3" t="s">
        <v>42</v>
      </c>
      <c r="E24" s="35" t="s">
        <v>211</v>
      </c>
      <c r="F24" s="35" t="s">
        <v>212</v>
      </c>
      <c r="G24" s="35" t="s">
        <v>211</v>
      </c>
      <c r="H24" s="35" t="s">
        <v>211</v>
      </c>
      <c r="I24" s="37" t="s">
        <v>211</v>
      </c>
      <c r="J24" s="37" t="s">
        <v>211</v>
      </c>
      <c r="K24" s="35" t="s">
        <v>211</v>
      </c>
      <c r="L24" s="35" t="s">
        <v>211</v>
      </c>
      <c r="M24" s="160" t="s">
        <v>211</v>
      </c>
      <c r="N24" s="35" t="s">
        <v>212</v>
      </c>
      <c r="O24" s="37" t="s">
        <v>211</v>
      </c>
      <c r="P24" s="35" t="s">
        <v>212</v>
      </c>
      <c r="Q24" s="37" t="s">
        <v>211</v>
      </c>
      <c r="R24" s="35" t="s">
        <v>212</v>
      </c>
      <c r="S24" s="35" t="s">
        <v>212</v>
      </c>
      <c r="T24" s="160" t="s">
        <v>211</v>
      </c>
      <c r="U24" s="37" t="s">
        <v>211</v>
      </c>
      <c r="V24" s="35" t="s">
        <v>212</v>
      </c>
      <c r="W24" s="35" t="s">
        <v>212</v>
      </c>
      <c r="X24" s="35" t="s">
        <v>212</v>
      </c>
      <c r="Y24" s="35" t="s">
        <v>212</v>
      </c>
      <c r="Z24" s="35" t="s">
        <v>212</v>
      </c>
      <c r="AA24" s="35" t="s">
        <v>212</v>
      </c>
      <c r="AB24" s="35" t="s">
        <v>211</v>
      </c>
      <c r="AC24" s="37" t="s">
        <v>211</v>
      </c>
      <c r="AD24" s="35" t="s">
        <v>211</v>
      </c>
      <c r="AE24" s="5"/>
      <c r="AF24" s="5"/>
      <c r="AG24" s="5"/>
      <c r="AI24" s="189"/>
      <c r="AJ24" s="189"/>
      <c r="AK24" s="189"/>
      <c r="AL24" s="189"/>
      <c r="AM24" s="189"/>
    </row>
    <row r="25" spans="1:46" x14ac:dyDescent="0.2">
      <c r="A25" s="186"/>
      <c r="B25" s="188"/>
      <c r="C25" s="140" t="s">
        <v>61</v>
      </c>
      <c r="D25" s="132" t="s">
        <v>43</v>
      </c>
      <c r="E25" s="141" t="s">
        <v>212</v>
      </c>
      <c r="F25" s="141" t="s">
        <v>212</v>
      </c>
      <c r="G25" s="141" t="s">
        <v>212</v>
      </c>
      <c r="H25" s="141" t="s">
        <v>212</v>
      </c>
      <c r="I25" s="142" t="s">
        <v>211</v>
      </c>
      <c r="J25" s="143" t="s">
        <v>212</v>
      </c>
      <c r="K25" s="141" t="s">
        <v>212</v>
      </c>
      <c r="L25" s="141" t="s">
        <v>212</v>
      </c>
      <c r="M25" s="141" t="s">
        <v>211</v>
      </c>
      <c r="N25" s="141" t="s">
        <v>212</v>
      </c>
      <c r="O25" s="142" t="s">
        <v>211</v>
      </c>
      <c r="P25" s="141" t="s">
        <v>212</v>
      </c>
      <c r="Q25" s="142" t="s">
        <v>211</v>
      </c>
      <c r="R25" s="141" t="s">
        <v>212</v>
      </c>
      <c r="S25" s="141" t="s">
        <v>212</v>
      </c>
      <c r="T25" s="141" t="s">
        <v>212</v>
      </c>
      <c r="U25" s="141" t="s">
        <v>211</v>
      </c>
      <c r="V25" s="141" t="s">
        <v>211</v>
      </c>
      <c r="W25" s="141" t="s">
        <v>211</v>
      </c>
      <c r="X25" s="143" t="s">
        <v>211</v>
      </c>
      <c r="Y25" s="141" t="s">
        <v>211</v>
      </c>
      <c r="Z25" s="141" t="s">
        <v>211</v>
      </c>
      <c r="AA25" s="141" t="s">
        <v>211</v>
      </c>
      <c r="AB25" s="143" t="s">
        <v>211</v>
      </c>
      <c r="AC25" s="141" t="s">
        <v>211</v>
      </c>
      <c r="AD25" s="141" t="s">
        <v>212</v>
      </c>
      <c r="AE25" s="5"/>
      <c r="AF25" s="5"/>
      <c r="AG25" s="5"/>
      <c r="AI25" s="189"/>
      <c r="AJ25" s="189"/>
      <c r="AK25" s="189"/>
      <c r="AL25" s="189"/>
      <c r="AM25" s="189"/>
    </row>
    <row r="26" spans="1:46" ht="15" x14ac:dyDescent="0.25">
      <c r="A26" s="187"/>
      <c r="B26" s="128"/>
      <c r="C26" s="144"/>
      <c r="D26" s="144"/>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45"/>
      <c r="AF26" s="5"/>
      <c r="AG26" s="5"/>
      <c r="AI26" s="55"/>
      <c r="AJ26" s="55"/>
      <c r="AK26" s="55"/>
      <c r="AL26" s="55"/>
      <c r="AM26" s="55"/>
    </row>
    <row r="27" spans="1:46" ht="15" customHeight="1" x14ac:dyDescent="0.25">
      <c r="A27" s="186"/>
      <c r="B27" s="190" t="s">
        <v>99</v>
      </c>
      <c r="C27" s="135" t="s">
        <v>90</v>
      </c>
      <c r="D27" s="133"/>
      <c r="E27" s="136">
        <v>6</v>
      </c>
      <c r="F27" s="137">
        <v>6</v>
      </c>
      <c r="G27" s="138">
        <v>8</v>
      </c>
      <c r="H27" s="138">
        <f>IF(INT(Spannweiten!H27)&lt;=5, Mittelwerte!H27, "")</f>
        <v>3</v>
      </c>
      <c r="I27" s="138">
        <f>IF(INT(Spannweiten!I27)&lt;=5, Mittelwerte!I27, "")</f>
        <v>8</v>
      </c>
      <c r="J27" s="138">
        <v>6</v>
      </c>
      <c r="K27" s="138">
        <v>3</v>
      </c>
      <c r="L27" s="139">
        <f>IF(INT(Spannweiten!L27)&lt;=5, Mittelwerte!L27, "")</f>
        <v>6</v>
      </c>
      <c r="M27" s="138">
        <v>10</v>
      </c>
      <c r="N27" s="137">
        <v>8</v>
      </c>
      <c r="O27" s="138">
        <f>IF(INT(Spannweiten!O27)&lt;=5, Mittelwerte!O27, "")</f>
        <v>3</v>
      </c>
      <c r="P27" s="162">
        <v>6</v>
      </c>
      <c r="Q27" s="137">
        <v>10</v>
      </c>
      <c r="R27" s="137">
        <v>8</v>
      </c>
      <c r="S27" s="138">
        <f>IF(INT(Spannweiten!S27)&lt;=5, Mittelwerte!S27, "")</f>
        <v>8</v>
      </c>
      <c r="T27" s="138">
        <f>IF(INT(Spannweiten!T27)&lt;=5, Mittelwerte!T27, "")</f>
        <v>3</v>
      </c>
      <c r="U27" s="138">
        <f>IF(INT(Spannweiten!U27)&lt;=5, Mittelwerte!U27, "")</f>
        <v>6</v>
      </c>
      <c r="V27" s="137">
        <v>10</v>
      </c>
      <c r="W27" s="138">
        <f>IF(INT(Spannweiten!W27)&lt;=5, Mittelwerte!W27, "")</f>
        <v>3</v>
      </c>
      <c r="X27" s="138">
        <v>3</v>
      </c>
      <c r="Y27" s="137">
        <v>1</v>
      </c>
      <c r="Z27" s="137">
        <v>3</v>
      </c>
      <c r="AA27" s="162">
        <f>IF(INT(Spannweiten!AA27)&lt;=5, Mittelwerte!AA27, "")</f>
        <v>3</v>
      </c>
      <c r="AB27" s="138">
        <v>6</v>
      </c>
      <c r="AC27" s="138">
        <f>IF(INT(Spannweiten!AC27)&lt;=5, Mittelwerte!AC27, "")</f>
        <v>8</v>
      </c>
      <c r="AD27" s="138">
        <f>IF(INT(Spannweiten!AD27)&lt;=5, Mittelwerte!AD27, "")</f>
        <v>3</v>
      </c>
      <c r="AE27" s="33"/>
      <c r="AF27" s="31"/>
      <c r="AG27" s="31"/>
      <c r="AI27" s="189" t="s">
        <v>242</v>
      </c>
      <c r="AJ27" s="189"/>
      <c r="AK27" s="189"/>
      <c r="AL27" s="189"/>
      <c r="AM27" s="189"/>
      <c r="AO27" s="52" t="s">
        <v>203</v>
      </c>
    </row>
    <row r="28" spans="1:46" ht="15" x14ac:dyDescent="0.25">
      <c r="A28" s="186"/>
      <c r="B28" s="186"/>
      <c r="C28" s="129" t="s">
        <v>91</v>
      </c>
      <c r="D28" s="133"/>
      <c r="E28" s="130">
        <v>8</v>
      </c>
      <c r="F28" s="26">
        <v>6</v>
      </c>
      <c r="G28" s="26">
        <v>3</v>
      </c>
      <c r="H28" s="24">
        <f>IF(INT(Spannweiten!H28)&lt;=5, Mittelwerte!H28, "")</f>
        <v>3</v>
      </c>
      <c r="I28" s="26">
        <v>8</v>
      </c>
      <c r="J28" s="26">
        <v>8</v>
      </c>
      <c r="K28" s="85">
        <v>1</v>
      </c>
      <c r="L28" s="26">
        <v>6</v>
      </c>
      <c r="M28" s="163">
        <v>10</v>
      </c>
      <c r="N28" s="26">
        <v>8</v>
      </c>
      <c r="O28" s="24">
        <f>IF(INT(Spannweiten!O28)&lt;=5, Mittelwerte!O28, "")</f>
        <v>3</v>
      </c>
      <c r="P28" s="26">
        <v>8</v>
      </c>
      <c r="Q28" s="26">
        <v>10</v>
      </c>
      <c r="R28" s="26">
        <v>8</v>
      </c>
      <c r="S28" s="24">
        <f>IF(INT(Spannweiten!S28)&lt;=5, Mittelwerte!S28, "")</f>
        <v>8</v>
      </c>
      <c r="T28" s="24">
        <f>IF(INT(Spannweiten!T28)&lt;=5, Mittelwerte!T28, "")</f>
        <v>3</v>
      </c>
      <c r="U28" s="26">
        <v>10</v>
      </c>
      <c r="V28" s="163">
        <v>8</v>
      </c>
      <c r="W28" s="24">
        <f>IF(INT(Spannweiten!W28)&lt;=5, Mittelwerte!W28, "")</f>
        <v>3</v>
      </c>
      <c r="X28" s="24">
        <f>IF(INT(Spannweiten!X28)&lt;=5, Mittelwerte!X28, "")</f>
        <v>3</v>
      </c>
      <c r="Y28" s="26">
        <v>1</v>
      </c>
      <c r="Z28" s="24">
        <v>8</v>
      </c>
      <c r="AA28" s="85">
        <v>8</v>
      </c>
      <c r="AB28" s="24">
        <v>6</v>
      </c>
      <c r="AC28" s="24">
        <f>IF(INT(Spannweiten!AC28)&lt;=5, Mittelwerte!AC28, "")</f>
        <v>8</v>
      </c>
      <c r="AD28" s="24">
        <f>IF(INT(Spannweiten!AD28)&lt;=5, Mittelwerte!AD28, "")</f>
        <v>3</v>
      </c>
      <c r="AE28" s="31" t="s">
        <v>332</v>
      </c>
      <c r="AF28" s="31"/>
      <c r="AG28" s="31">
        <v>127</v>
      </c>
      <c r="AI28" s="189"/>
      <c r="AJ28" s="189"/>
      <c r="AK28" s="189"/>
      <c r="AL28" s="189"/>
      <c r="AM28" s="189"/>
      <c r="AO28" s="191" t="s">
        <v>168</v>
      </c>
      <c r="AP28" s="191"/>
      <c r="AQ28" s="191" t="s">
        <v>169</v>
      </c>
      <c r="AR28" s="191"/>
      <c r="AS28" s="191" t="s">
        <v>170</v>
      </c>
      <c r="AT28" s="191"/>
    </row>
    <row r="29" spans="1:46" ht="15" x14ac:dyDescent="0.25">
      <c r="A29" s="186"/>
      <c r="B29" s="186"/>
      <c r="C29" s="129" t="s">
        <v>92</v>
      </c>
      <c r="D29" s="133"/>
      <c r="E29" s="130">
        <v>8</v>
      </c>
      <c r="F29" s="26">
        <v>8</v>
      </c>
      <c r="G29" s="83">
        <v>8</v>
      </c>
      <c r="H29" s="26">
        <v>10</v>
      </c>
      <c r="I29" s="26">
        <v>10</v>
      </c>
      <c r="J29" s="26">
        <v>8</v>
      </c>
      <c r="K29" s="24">
        <v>3</v>
      </c>
      <c r="L29" s="163">
        <v>10</v>
      </c>
      <c r="M29" s="26">
        <v>10</v>
      </c>
      <c r="N29" s="26">
        <v>8</v>
      </c>
      <c r="O29" s="24">
        <f>IF(INT(Spannweiten!O29)&lt;=5, Mittelwerte!O29, "")</f>
        <v>3</v>
      </c>
      <c r="P29" s="26">
        <v>6</v>
      </c>
      <c r="Q29" s="26">
        <v>10</v>
      </c>
      <c r="R29" s="26">
        <v>8</v>
      </c>
      <c r="S29" s="24">
        <f>IF(INT(Spannweiten!S29)&lt;=5, Mittelwerte!S29, "")</f>
        <v>8</v>
      </c>
      <c r="T29" s="24">
        <f>IF(INT(Spannweiten!T29)&lt;=5, Mittelwerte!T29, "")</f>
        <v>3</v>
      </c>
      <c r="U29" s="26">
        <v>10</v>
      </c>
      <c r="V29" s="26">
        <v>8</v>
      </c>
      <c r="W29" s="24">
        <f>IF(INT(Spannweiten!W29)&lt;=5, Mittelwerte!W29, "")</f>
        <v>3</v>
      </c>
      <c r="X29" s="26">
        <v>8</v>
      </c>
      <c r="Y29" s="26">
        <v>8</v>
      </c>
      <c r="Z29" s="26">
        <v>8</v>
      </c>
      <c r="AA29" s="24">
        <f>IF(INT(Spannweiten!AA29)&lt;=5, Mittelwerte!AA29, "")</f>
        <v>3</v>
      </c>
      <c r="AB29" s="24">
        <v>6</v>
      </c>
      <c r="AC29" s="24">
        <f>IF(INT(Spannweiten!AC29)&lt;=5, Mittelwerte!AC29, "")</f>
        <v>8</v>
      </c>
      <c r="AD29" s="24">
        <f>IF(INT(Spannweiten!AD29)&lt;=5, Mittelwerte!AD29, "")</f>
        <v>3</v>
      </c>
      <c r="AE29" s="31" t="s">
        <v>333</v>
      </c>
      <c r="AF29" s="31"/>
      <c r="AG29" s="31">
        <f>234-AG30-AG31-AG32-AG28</f>
        <v>82</v>
      </c>
      <c r="AI29" s="189"/>
      <c r="AJ29" s="189"/>
      <c r="AK29" s="189"/>
      <c r="AL29" s="189"/>
      <c r="AM29" s="189"/>
      <c r="AO29" s="50" t="s">
        <v>172</v>
      </c>
      <c r="AP29" s="50">
        <v>1</v>
      </c>
      <c r="AQ29" s="50" t="s">
        <v>369</v>
      </c>
      <c r="AR29" s="50">
        <v>1</v>
      </c>
      <c r="AS29" s="50" t="s">
        <v>367</v>
      </c>
      <c r="AT29" s="50">
        <v>1</v>
      </c>
    </row>
    <row r="30" spans="1:46" ht="15" x14ac:dyDescent="0.25">
      <c r="A30" s="186"/>
      <c r="B30" s="186"/>
      <c r="C30" s="129" t="s">
        <v>93</v>
      </c>
      <c r="D30" s="133"/>
      <c r="E30" s="130">
        <v>8</v>
      </c>
      <c r="F30" s="26">
        <v>3</v>
      </c>
      <c r="G30" s="26">
        <v>3</v>
      </c>
      <c r="H30" s="24">
        <f>IF(INT(Spannweiten!H30)&lt;=5, Mittelwerte!H30, "")</f>
        <v>1</v>
      </c>
      <c r="I30" s="24">
        <f>IF(INT(Spannweiten!I30)&lt;=5, Mittelwerte!I30, "")</f>
        <v>8</v>
      </c>
      <c r="J30" s="26">
        <v>10</v>
      </c>
      <c r="K30" s="26">
        <v>10</v>
      </c>
      <c r="L30" s="26">
        <v>3</v>
      </c>
      <c r="M30" s="26">
        <v>10</v>
      </c>
      <c r="N30" s="24">
        <f>IF(INT(Spannweiten!N30)&lt;=5, Mittelwerte!N30, "")</f>
        <v>3</v>
      </c>
      <c r="O30" s="24">
        <f>IF(INT(Spannweiten!O30)&lt;=5, Mittelwerte!O30, "")</f>
        <v>3</v>
      </c>
      <c r="P30" s="24">
        <v>3</v>
      </c>
      <c r="Q30" s="163">
        <v>10</v>
      </c>
      <c r="R30" s="26">
        <v>8</v>
      </c>
      <c r="S30" s="24">
        <f>IF(INT(Spannweiten!S30)&lt;=5, Mittelwerte!S30, "")</f>
        <v>3</v>
      </c>
      <c r="T30" s="26">
        <v>10</v>
      </c>
      <c r="U30" s="24">
        <f>IF(INT(Spannweiten!U30)&lt;=5, Mittelwerte!U30, "")</f>
        <v>3</v>
      </c>
      <c r="V30" s="26">
        <v>10</v>
      </c>
      <c r="W30" s="26">
        <v>10</v>
      </c>
      <c r="X30" s="24">
        <v>3</v>
      </c>
      <c r="Y30" s="24">
        <v>3</v>
      </c>
      <c r="Z30" s="24">
        <v>3</v>
      </c>
      <c r="AA30" s="24">
        <v>6</v>
      </c>
      <c r="AB30" s="26">
        <v>10</v>
      </c>
      <c r="AC30" s="24">
        <f>IF(INT(Spannweiten!AC30)&lt;=5, Mittelwerte!AC30, "")</f>
        <v>3</v>
      </c>
      <c r="AD30" s="34">
        <v>10</v>
      </c>
      <c r="AE30" s="31" t="s">
        <v>328</v>
      </c>
      <c r="AF30" s="31"/>
      <c r="AG30" s="31">
        <v>6</v>
      </c>
      <c r="AI30" s="189"/>
      <c r="AJ30" s="189"/>
      <c r="AK30" s="189"/>
      <c r="AL30" s="189"/>
      <c r="AM30" s="189"/>
      <c r="AO30" s="50" t="s">
        <v>175</v>
      </c>
      <c r="AP30" s="50">
        <v>3</v>
      </c>
      <c r="AQ30" s="50" t="s">
        <v>173</v>
      </c>
      <c r="AR30" s="50">
        <v>3</v>
      </c>
      <c r="AS30" s="50" t="s">
        <v>171</v>
      </c>
      <c r="AT30" s="50">
        <v>3</v>
      </c>
    </row>
    <row r="31" spans="1:46" ht="14.1" customHeight="1" x14ac:dyDescent="0.25">
      <c r="A31" s="186"/>
      <c r="B31" s="186"/>
      <c r="C31" s="129" t="s">
        <v>94</v>
      </c>
      <c r="D31" s="133"/>
      <c r="E31" s="131">
        <v>6</v>
      </c>
      <c r="F31" s="24">
        <f>IF(INT(Spannweiten!F31)&lt;=5, Mittelwerte!F31, "")</f>
        <v>3</v>
      </c>
      <c r="G31" s="26">
        <v>3</v>
      </c>
      <c r="H31" s="26">
        <v>1</v>
      </c>
      <c r="I31" s="24">
        <v>10</v>
      </c>
      <c r="J31" s="26">
        <v>10</v>
      </c>
      <c r="K31" s="26">
        <v>10</v>
      </c>
      <c r="L31" s="26">
        <v>6</v>
      </c>
      <c r="M31" s="26">
        <v>10</v>
      </c>
      <c r="N31" s="24">
        <f>IF(INT(Spannweiten!N31)&lt;=5, Mittelwerte!N31, "")</f>
        <v>3</v>
      </c>
      <c r="O31" s="26">
        <v>3</v>
      </c>
      <c r="P31" s="26">
        <v>8</v>
      </c>
      <c r="Q31" s="24">
        <v>10</v>
      </c>
      <c r="R31" s="26">
        <v>8</v>
      </c>
      <c r="S31" s="26">
        <v>10</v>
      </c>
      <c r="T31" s="83">
        <v>10</v>
      </c>
      <c r="U31" s="24">
        <f>IF(INT(Spannweiten!U31)&lt;=5, Mittelwerte!U31, "")</f>
        <v>8</v>
      </c>
      <c r="V31" s="26">
        <v>8</v>
      </c>
      <c r="W31" s="34">
        <v>8</v>
      </c>
      <c r="X31" s="26">
        <v>8</v>
      </c>
      <c r="Y31" s="24">
        <v>3</v>
      </c>
      <c r="Z31" s="26">
        <v>8</v>
      </c>
      <c r="AA31" s="26">
        <v>6</v>
      </c>
      <c r="AB31" s="83">
        <v>8</v>
      </c>
      <c r="AC31" s="26">
        <v>8</v>
      </c>
      <c r="AD31" s="83">
        <v>10</v>
      </c>
      <c r="AE31" s="31" t="s">
        <v>330</v>
      </c>
      <c r="AF31" s="31"/>
      <c r="AG31" s="31">
        <v>15</v>
      </c>
      <c r="AI31" s="189"/>
      <c r="AJ31" s="189"/>
      <c r="AK31" s="189"/>
      <c r="AL31" s="189"/>
      <c r="AM31" s="189"/>
      <c r="AO31" s="50" t="s">
        <v>366</v>
      </c>
      <c r="AP31" s="50">
        <v>6</v>
      </c>
      <c r="AQ31" s="50" t="s">
        <v>174</v>
      </c>
      <c r="AR31" s="50">
        <v>6</v>
      </c>
      <c r="AS31" s="50" t="s">
        <v>366</v>
      </c>
      <c r="AT31" s="50">
        <v>6</v>
      </c>
    </row>
    <row r="32" spans="1:46" ht="15" x14ac:dyDescent="0.25">
      <c r="A32" s="186"/>
      <c r="B32" s="186"/>
      <c r="C32" s="129" t="s">
        <v>95</v>
      </c>
      <c r="D32" s="133"/>
      <c r="E32" s="130">
        <v>8</v>
      </c>
      <c r="F32" s="26">
        <v>8</v>
      </c>
      <c r="G32" s="26">
        <v>6</v>
      </c>
      <c r="H32" s="26">
        <v>8</v>
      </c>
      <c r="I32" s="24">
        <v>10</v>
      </c>
      <c r="J32" s="26">
        <v>10</v>
      </c>
      <c r="K32" s="26">
        <v>10</v>
      </c>
      <c r="L32" s="26">
        <v>8</v>
      </c>
      <c r="M32" s="83">
        <v>10</v>
      </c>
      <c r="N32" s="24">
        <v>6</v>
      </c>
      <c r="O32" s="26">
        <v>3</v>
      </c>
      <c r="P32" s="26">
        <v>6</v>
      </c>
      <c r="Q32" s="26">
        <v>10</v>
      </c>
      <c r="R32" s="26">
        <v>8</v>
      </c>
      <c r="S32" s="26">
        <v>8</v>
      </c>
      <c r="T32" s="26">
        <v>10</v>
      </c>
      <c r="U32" s="26">
        <v>8</v>
      </c>
      <c r="V32" s="26">
        <v>8</v>
      </c>
      <c r="W32" s="34">
        <v>10</v>
      </c>
      <c r="X32" s="26">
        <v>8</v>
      </c>
      <c r="Y32" s="26">
        <v>8</v>
      </c>
      <c r="Z32" s="26">
        <v>8</v>
      </c>
      <c r="AA32" s="26">
        <v>8</v>
      </c>
      <c r="AB32" s="24">
        <v>8</v>
      </c>
      <c r="AC32" s="26">
        <v>8</v>
      </c>
      <c r="AD32" s="26">
        <v>10</v>
      </c>
      <c r="AE32" s="31" t="s">
        <v>331</v>
      </c>
      <c r="AF32" s="31"/>
      <c r="AG32" s="31">
        <v>4</v>
      </c>
      <c r="AI32" s="189"/>
      <c r="AJ32" s="189"/>
      <c r="AK32" s="189"/>
      <c r="AL32" s="189"/>
      <c r="AM32" s="189"/>
      <c r="AO32" s="50" t="s">
        <v>171</v>
      </c>
      <c r="AP32" s="50">
        <v>8</v>
      </c>
      <c r="AQ32" s="50" t="s">
        <v>176</v>
      </c>
      <c r="AR32" s="50">
        <v>8</v>
      </c>
      <c r="AS32" s="50" t="s">
        <v>370</v>
      </c>
      <c r="AT32" s="50">
        <v>8</v>
      </c>
    </row>
    <row r="33" spans="1:46" ht="15" x14ac:dyDescent="0.25">
      <c r="A33" s="186"/>
      <c r="B33" s="186"/>
      <c r="C33" s="129" t="s">
        <v>96</v>
      </c>
      <c r="D33" s="133"/>
      <c r="E33" s="131">
        <v>3</v>
      </c>
      <c r="F33" s="24">
        <v>10</v>
      </c>
      <c r="G33" s="24">
        <v>6</v>
      </c>
      <c r="H33" s="26">
        <v>1</v>
      </c>
      <c r="I33" s="24">
        <v>6</v>
      </c>
      <c r="J33" s="24">
        <f>IF(INT(Spannweiten!J33)&lt;=5, Mittelwerte!J33, "")</f>
        <v>3</v>
      </c>
      <c r="K33" s="26">
        <v>1</v>
      </c>
      <c r="L33" s="24">
        <f>IF(INT(Spannweiten!L33)&lt;=5, Mittelwerte!L33, "")</f>
        <v>6</v>
      </c>
      <c r="M33" s="24">
        <f>IF(INT(Spannweiten!M33)&lt;=5, Mittelwerte!M33, "")</f>
        <v>8</v>
      </c>
      <c r="N33" s="26">
        <v>3</v>
      </c>
      <c r="O33" s="26">
        <v>1</v>
      </c>
      <c r="P33" s="26">
        <v>3</v>
      </c>
      <c r="Q33" s="24">
        <f>IF(INT(Spannweiten!Q33)&lt;=5, Mittelwerte!Q33, "")</f>
        <v>3</v>
      </c>
      <c r="R33" s="24">
        <v>3</v>
      </c>
      <c r="S33" s="26">
        <v>3</v>
      </c>
      <c r="T33" s="26">
        <v>10</v>
      </c>
      <c r="U33" s="24">
        <f>IF(INT(Spannweiten!U33)&lt;=5, Mittelwerte!U33, "")</f>
        <v>3</v>
      </c>
      <c r="V33" s="26">
        <v>10</v>
      </c>
      <c r="W33" s="34">
        <v>8</v>
      </c>
      <c r="X33" s="24">
        <f>IF(INT(Spannweiten!X33)&lt;=5, Mittelwerte!X33, "")</f>
        <v>3</v>
      </c>
      <c r="Y33" s="26">
        <v>1</v>
      </c>
      <c r="Z33" s="24">
        <v>6</v>
      </c>
      <c r="AA33" s="26">
        <v>6</v>
      </c>
      <c r="AB33" s="24">
        <v>6</v>
      </c>
      <c r="AC33" s="85">
        <v>6</v>
      </c>
      <c r="AD33" s="26">
        <v>8</v>
      </c>
      <c r="AE33" s="6" t="s">
        <v>379</v>
      </c>
      <c r="AF33" s="31"/>
      <c r="AG33" s="31">
        <f>SUM(AG28:AG32)</f>
        <v>234</v>
      </c>
      <c r="AI33" s="189"/>
      <c r="AJ33" s="189"/>
      <c r="AK33" s="189"/>
      <c r="AL33" s="189"/>
      <c r="AM33" s="189"/>
      <c r="AO33" s="50" t="s">
        <v>367</v>
      </c>
      <c r="AP33" s="50">
        <v>10</v>
      </c>
      <c r="AQ33" s="50" t="s">
        <v>368</v>
      </c>
      <c r="AR33" s="50">
        <v>10</v>
      </c>
      <c r="AS33" s="50" t="s">
        <v>172</v>
      </c>
      <c r="AT33" s="50">
        <v>10</v>
      </c>
    </row>
    <row r="34" spans="1:46" ht="15" x14ac:dyDescent="0.25">
      <c r="A34" s="186"/>
      <c r="B34" s="186"/>
      <c r="C34" s="129" t="s">
        <v>97</v>
      </c>
      <c r="D34" s="133"/>
      <c r="E34" s="130">
        <v>3</v>
      </c>
      <c r="F34" s="26">
        <v>3</v>
      </c>
      <c r="G34" s="24">
        <f>IF(INT(Spannweiten!G34)&lt;=5, Mittelwerte!G34, "")</f>
        <v>3</v>
      </c>
      <c r="H34" s="26">
        <v>1</v>
      </c>
      <c r="I34" s="24">
        <v>3</v>
      </c>
      <c r="J34" s="26">
        <v>6</v>
      </c>
      <c r="K34" s="26">
        <v>1</v>
      </c>
      <c r="L34" s="26">
        <v>6</v>
      </c>
      <c r="M34" s="26">
        <v>6</v>
      </c>
      <c r="N34" s="26">
        <v>6</v>
      </c>
      <c r="O34" s="26">
        <v>1</v>
      </c>
      <c r="P34" s="26">
        <v>6</v>
      </c>
      <c r="Q34" s="24">
        <f>IF(INT(Spannweiten!Q34)&lt;=5, Mittelwerte!Q34, "")</f>
        <v>3</v>
      </c>
      <c r="R34" s="24">
        <f>IF(INT(Spannweiten!R34)&lt;=5, Mittelwerte!R34, "")</f>
        <v>3</v>
      </c>
      <c r="S34" s="26">
        <v>3</v>
      </c>
      <c r="T34" s="26">
        <v>10</v>
      </c>
      <c r="U34" s="26">
        <v>10</v>
      </c>
      <c r="V34" s="163">
        <v>6</v>
      </c>
      <c r="W34" s="34">
        <v>8</v>
      </c>
      <c r="X34" s="26">
        <v>8</v>
      </c>
      <c r="Y34" s="85">
        <v>3</v>
      </c>
      <c r="Z34" s="26">
        <v>10</v>
      </c>
      <c r="AA34" s="26">
        <v>6</v>
      </c>
      <c r="AB34" s="24">
        <v>6</v>
      </c>
      <c r="AC34" s="26">
        <v>8</v>
      </c>
      <c r="AD34" s="26">
        <v>8</v>
      </c>
      <c r="AE34" s="5"/>
      <c r="AF34" s="5"/>
      <c r="AG34" s="5"/>
      <c r="AI34" s="189"/>
      <c r="AJ34" s="189"/>
      <c r="AK34" s="189"/>
      <c r="AL34" s="189"/>
      <c r="AM34" s="189"/>
    </row>
    <row r="35" spans="1:46" ht="15" x14ac:dyDescent="0.25">
      <c r="A35" s="186"/>
      <c r="B35" s="186"/>
      <c r="C35" s="129" t="s">
        <v>98</v>
      </c>
      <c r="D35" s="134"/>
      <c r="E35" s="131">
        <f>IF(INT(Spannweiten!E35)&lt;=5, Mittelwerte!E35, "")</f>
        <v>3</v>
      </c>
      <c r="F35" s="24">
        <v>3</v>
      </c>
      <c r="G35" s="24">
        <f>IF(INT(Spannweiten!G35)&lt;=5, Mittelwerte!G35, "")</f>
        <v>3</v>
      </c>
      <c r="H35" s="26">
        <v>8</v>
      </c>
      <c r="I35" s="24">
        <v>3</v>
      </c>
      <c r="J35" s="26">
        <v>6</v>
      </c>
      <c r="K35" s="26">
        <v>1</v>
      </c>
      <c r="L35" s="163">
        <v>8</v>
      </c>
      <c r="M35" s="26">
        <v>6</v>
      </c>
      <c r="N35" s="26">
        <v>6</v>
      </c>
      <c r="O35" s="26">
        <v>1</v>
      </c>
      <c r="P35" s="26">
        <v>1</v>
      </c>
      <c r="Q35" s="24">
        <f>IF(INT(Spannweiten!Q35)&lt;=5, Mittelwerte!Q35, "")</f>
        <v>3</v>
      </c>
      <c r="R35" s="24">
        <f>IF(INT(Spannweiten!R35)&lt;=5, Mittelwerte!R35, "")</f>
        <v>3</v>
      </c>
      <c r="S35" s="26">
        <v>3</v>
      </c>
      <c r="T35" s="83">
        <v>10</v>
      </c>
      <c r="U35" s="26">
        <v>8</v>
      </c>
      <c r="V35" s="26">
        <v>6</v>
      </c>
      <c r="W35" s="34">
        <v>8</v>
      </c>
      <c r="X35" s="24">
        <f>IF(INT(Spannweiten!X35)&lt;=5, Mittelwerte!X35, "")</f>
        <v>3</v>
      </c>
      <c r="Y35" s="26">
        <v>3</v>
      </c>
      <c r="Z35" s="26">
        <v>6</v>
      </c>
      <c r="AA35" s="26">
        <v>6</v>
      </c>
      <c r="AB35" s="24">
        <v>6</v>
      </c>
      <c r="AC35" s="26">
        <v>3</v>
      </c>
      <c r="AD35" s="26">
        <v>8</v>
      </c>
      <c r="AE35" s="5"/>
      <c r="AF35" s="5"/>
      <c r="AG35" s="5"/>
      <c r="AI35" s="189"/>
      <c r="AJ35" s="189"/>
      <c r="AK35" s="189"/>
      <c r="AL35" s="189"/>
      <c r="AM35" s="189"/>
    </row>
    <row r="36" spans="1:46" ht="15" x14ac:dyDescent="0.25">
      <c r="A36" s="6"/>
      <c r="B36" s="6"/>
      <c r="C36" s="6"/>
      <c r="D36" s="6"/>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5"/>
      <c r="AF36" s="5"/>
      <c r="AG36" s="5"/>
      <c r="AI36" s="55"/>
      <c r="AJ36" s="55"/>
      <c r="AK36" s="55"/>
      <c r="AL36" s="55"/>
      <c r="AM36" s="55"/>
    </row>
    <row r="37" spans="1:46" ht="15.75" customHeight="1" x14ac:dyDescent="0.25">
      <c r="A37" s="186" t="s">
        <v>202</v>
      </c>
      <c r="B37" s="186" t="s">
        <v>166</v>
      </c>
      <c r="C37" s="7" t="s">
        <v>131</v>
      </c>
      <c r="D37" s="8" t="s">
        <v>100</v>
      </c>
      <c r="E37" s="26">
        <v>-7</v>
      </c>
      <c r="F37" s="24">
        <f>IF(AND(INT(Vorzeichenprüfung!F43)=0, INT(Spannweiten!F37)&lt;=5), Mittelwerte!F37, "")</f>
        <v>0</v>
      </c>
      <c r="G37" s="24">
        <f>IF(AND(INT(Vorzeichenprüfung!G43)=0, INT(Spannweiten!G37)&lt;=5), Mittelwerte!G37, "")</f>
        <v>1.3333333333333333</v>
      </c>
      <c r="H37" s="85">
        <v>-7</v>
      </c>
      <c r="I37" s="26">
        <v>-8</v>
      </c>
      <c r="J37" s="24">
        <f>IF(AND(INT(Vorzeichenprüfung!J43)=0, INT(Spannweiten!J37)&lt;=5), Mittelwerte!J37, "")</f>
        <v>0.66666666666666663</v>
      </c>
      <c r="K37" s="24">
        <f>IF(AND(INT(Vorzeichenprüfung!K43)=0, INT(Spannweiten!K37)&lt;=5), Mittelwerte!K37, "")</f>
        <v>1.3333333333333333</v>
      </c>
      <c r="L37" s="24">
        <f>IF(AND(INT(Vorzeichenprüfung!L43)=0, INT(Spannweiten!L37)&lt;=5), Mittelwerte!L37, "")</f>
        <v>0</v>
      </c>
      <c r="M37" s="26">
        <v>-6</v>
      </c>
      <c r="N37" s="24">
        <f>IF(AND(INT(Vorzeichenprüfung!N43)=0, INT(Spannweiten!N37)&lt;=5), Mittelwerte!N37, "")</f>
        <v>0</v>
      </c>
      <c r="O37" s="24">
        <f>IF(AND(INT(Vorzeichenprüfung!O43)=0, INT(Spannweiten!O37)&lt;=5), Mittelwerte!O37, "")</f>
        <v>-1.6666666666666667</v>
      </c>
      <c r="P37" s="24">
        <f>IF(AND(INT(Vorzeichenprüfung!P43)=0, INT(Spannweiten!P37)&lt;=5), Mittelwerte!P37, "")</f>
        <v>0</v>
      </c>
      <c r="Q37" s="163">
        <f>IF(AND(INT(Vorzeichenprüfung!Q43)=0, INT(Spannweiten!Q37)&lt;=5), Mittelwerte!Q37, "")</f>
        <v>0</v>
      </c>
      <c r="R37" s="24">
        <f>IF(AND(INT(Vorzeichenprüfung!R43)=0, INT(Spannweiten!R37)&lt;=5), Mittelwerte!R37, "")</f>
        <v>0</v>
      </c>
      <c r="S37" s="24">
        <f>IF(AND(INT(Vorzeichenprüfung!S43)=0, INT(Spannweiten!S37)&lt;=5), Mittelwerte!S37, "")</f>
        <v>0</v>
      </c>
      <c r="T37" s="24">
        <f>IF(AND(INT(Vorzeichenprüfung!T43)=0, INT(Spannweiten!T37)&lt;=5), Mittelwerte!T37, "")</f>
        <v>-1</v>
      </c>
      <c r="U37" s="85">
        <v>2</v>
      </c>
      <c r="V37" s="26">
        <v>-5</v>
      </c>
      <c r="W37" s="26">
        <v>-2</v>
      </c>
      <c r="X37" s="25">
        <f>IF(AND(Vorzeichenprüfung!X43="WAHR", INT(Spannweiten!X37)&lt;=5), Mittelwerte!X37, "")</f>
        <v>0.66666666666666663</v>
      </c>
      <c r="Y37" s="26">
        <v>-5</v>
      </c>
      <c r="Z37" s="26">
        <v>-3</v>
      </c>
      <c r="AA37" s="85">
        <v>1</v>
      </c>
      <c r="AB37" s="25">
        <f>IF(AND(Vorzeichenprüfung!AB43="WAHR", INT(Spannweiten!AB37)&lt;=5), Mittelwerte!AB37, "")</f>
        <v>-1.6666666666666667</v>
      </c>
      <c r="AC37" s="26">
        <v>-3</v>
      </c>
      <c r="AD37" s="26">
        <v>0</v>
      </c>
      <c r="AE37" s="166" t="s">
        <v>332</v>
      </c>
      <c r="AF37" s="31"/>
      <c r="AG37" s="31">
        <v>143</v>
      </c>
      <c r="AI37" s="189" t="s">
        <v>243</v>
      </c>
      <c r="AJ37" s="192"/>
      <c r="AK37" s="192"/>
      <c r="AL37" s="192"/>
      <c r="AM37" s="192"/>
      <c r="AO37" s="45" t="s">
        <v>204</v>
      </c>
      <c r="AP37" s="46"/>
      <c r="AQ37" s="46"/>
    </row>
    <row r="38" spans="1:46" ht="15.75" customHeight="1" x14ac:dyDescent="0.25">
      <c r="A38" s="186"/>
      <c r="B38" s="186"/>
      <c r="C38" s="7" t="s">
        <v>132</v>
      </c>
      <c r="D38" s="8" t="s">
        <v>101</v>
      </c>
      <c r="E38" s="26">
        <v>6</v>
      </c>
      <c r="F38" s="24">
        <f>IF(AND(INT(Vorzeichenprüfung!F44)=0, INT(Spannweiten!F38)&lt;=5), Mittelwerte!F38, "")</f>
        <v>0.66666666666666663</v>
      </c>
      <c r="G38" s="24">
        <f>IF(AND(INT(Vorzeichenprüfung!G44)=0, INT(Spannweiten!G38)&lt;=5), Mittelwerte!G38, "")</f>
        <v>2</v>
      </c>
      <c r="H38" s="26">
        <v>-4</v>
      </c>
      <c r="I38" s="25">
        <f>IF(AND(Vorzeichenprüfung!I44="WAHR", INT(Spannweiten!I38)&lt;=5), Mittelwerte!I38, "")</f>
        <v>2.6666666666666665</v>
      </c>
      <c r="J38" s="24">
        <f>IF(AND(INT(Vorzeichenprüfung!J44)=0, INT(Spannweiten!J38)&lt;=5), Mittelwerte!J38, "")</f>
        <v>1.3333333333333333</v>
      </c>
      <c r="K38" s="24">
        <f>IF(AND(INT(Vorzeichenprüfung!K44)=0, INT(Spannweiten!K38)&lt;=5), Mittelwerte!K38, "")</f>
        <v>-0.66666666666666663</v>
      </c>
      <c r="L38" s="26">
        <v>0</v>
      </c>
      <c r="M38" s="25">
        <f>IF(AND(Vorzeichenprüfung!M44="WAHR", INT(Spannweiten!M38)&lt;=5), Mittelwerte!M38, "")</f>
        <v>1.3333333333333333</v>
      </c>
      <c r="N38" s="26">
        <v>4</v>
      </c>
      <c r="O38" s="24">
        <f>IF(AND(INT(Vorzeichenprüfung!O44)=0, INT(Spannweiten!O38)&lt;=5), Mittelwerte!O38, "")</f>
        <v>0.33333333333333331</v>
      </c>
      <c r="P38" s="83">
        <v>0</v>
      </c>
      <c r="Q38" s="24">
        <f>IF(AND(INT(Vorzeichenprüfung!Q44)=0, INT(Spannweiten!Q38)&lt;=5), Mittelwerte!Q38, "")</f>
        <v>2</v>
      </c>
      <c r="R38" s="24">
        <f>IF(AND(INT(Vorzeichenprüfung!R44)=0, INT(Spannweiten!R38)&lt;=5), Mittelwerte!R38, "")</f>
        <v>0</v>
      </c>
      <c r="S38" s="24">
        <f>IF(AND(INT(Vorzeichenprüfung!S44)=0, INT(Spannweiten!S38)&lt;=5), Mittelwerte!S38, "")</f>
        <v>1</v>
      </c>
      <c r="T38" s="24">
        <f>IF(AND(INT(Vorzeichenprüfung!T44)=0, INT(Spannweiten!T38)&lt;=5), Mittelwerte!T38, "")</f>
        <v>-1</v>
      </c>
      <c r="U38" s="85">
        <v>5</v>
      </c>
      <c r="V38" s="25">
        <f>IF(AND(Vorzeichenprüfung!V44="WAHR", INT(Spannweiten!V38)&lt;=5), Mittelwerte!V38, "")</f>
        <v>3</v>
      </c>
      <c r="W38" s="26">
        <v>4</v>
      </c>
      <c r="X38" s="85">
        <v>2</v>
      </c>
      <c r="Y38" s="26">
        <v>4</v>
      </c>
      <c r="Z38" s="25">
        <f>IF(AND(Vorzeichenprüfung!Z44="WAHR", INT(Spannweiten!Z38)&lt;=5), Mittelwerte!Z38, "")</f>
        <v>2.6666666666666665</v>
      </c>
      <c r="AA38" s="25">
        <f>IF(AND(Vorzeichenprüfung!AA44="WAHR", INT(Spannweiten!AA38)&lt;=5), Mittelwerte!AA38, "")</f>
        <v>1</v>
      </c>
      <c r="AB38" s="25">
        <f>IF(AND(Vorzeichenprüfung!AB44="WAHR", INT(Spannweiten!AB38)&lt;=5), Mittelwerte!AB38, "")</f>
        <v>1.6666666666666667</v>
      </c>
      <c r="AC38" s="25">
        <f>IF(AND(Vorzeichenprüfung!AC44="WAHR", INT(Spannweiten!AC38)&lt;=5), Mittelwerte!AC38, "")</f>
        <v>0.66666666666666663</v>
      </c>
      <c r="AD38" s="26">
        <v>0</v>
      </c>
      <c r="AE38" s="31" t="s">
        <v>333</v>
      </c>
      <c r="AF38" s="31"/>
      <c r="AG38" s="31">
        <f>806-AG39-AG40-AG41-AG37</f>
        <v>573</v>
      </c>
      <c r="AI38" s="192"/>
      <c r="AJ38" s="192"/>
      <c r="AK38" s="192"/>
      <c r="AL38" s="192"/>
      <c r="AM38" s="192"/>
      <c r="AO38" s="123" t="s">
        <v>177</v>
      </c>
      <c r="AP38" s="48" t="s">
        <v>178</v>
      </c>
      <c r="AQ38" s="123" t="s">
        <v>179</v>
      </c>
    </row>
    <row r="39" spans="1:46" ht="15.75" customHeight="1" x14ac:dyDescent="0.25">
      <c r="A39" s="186"/>
      <c r="B39" s="186"/>
      <c r="C39" s="7" t="s">
        <v>133</v>
      </c>
      <c r="D39" s="8" t="s">
        <v>102</v>
      </c>
      <c r="E39" s="26">
        <v>6</v>
      </c>
      <c r="F39" s="24">
        <f>IF(AND(INT(Vorzeichenprüfung!F45)=0, INT(Spannweiten!F39)&lt;=5), Mittelwerte!F39, "")</f>
        <v>0.66666666666666663</v>
      </c>
      <c r="G39" s="26">
        <v>6</v>
      </c>
      <c r="H39" s="26">
        <v>-4</v>
      </c>
      <c r="I39" s="26">
        <v>7</v>
      </c>
      <c r="J39" s="24">
        <f>IF(AND(INT(Vorzeichenprüfung!J45)=0, INT(Spannweiten!J39)&lt;=5), Mittelwerte!J39, "")</f>
        <v>1.3333333333333333</v>
      </c>
      <c r="K39" s="24">
        <f>IF(AND(INT(Vorzeichenprüfung!K45)=0, INT(Spannweiten!K39)&lt;=5), Mittelwerte!K39, "")</f>
        <v>-2.3333333333333335</v>
      </c>
      <c r="L39" s="24">
        <f>IF(AND(INT(Vorzeichenprüfung!L45)=0, INT(Spannweiten!L39)&lt;=5), Mittelwerte!L39, "")</f>
        <v>0</v>
      </c>
      <c r="M39" s="26">
        <v>5</v>
      </c>
      <c r="N39" s="24">
        <f>IF(AND(INT(Vorzeichenprüfung!N45)=0, INT(Spannweiten!N39)&lt;=5), Mittelwerte!N39, "")</f>
        <v>-1</v>
      </c>
      <c r="O39" s="24">
        <f>IF(AND(INT(Vorzeichenprüfung!O45)=0, INT(Spannweiten!O39)&lt;=5), Mittelwerte!O39, "")</f>
        <v>2.6666666666666665</v>
      </c>
      <c r="P39" s="163">
        <f>IF(AND(INT(Vorzeichenprüfung!P45)=0, INT(Spannweiten!P39)&lt;=5), Mittelwerte!P39, "")</f>
        <v>0</v>
      </c>
      <c r="Q39" s="24">
        <f>IF(AND(INT(Vorzeichenprüfung!Q45)=0, INT(Spannweiten!Q39)&lt;=5), Mittelwerte!Q39, "")</f>
        <v>2</v>
      </c>
      <c r="R39" s="24">
        <f>IF(AND(INT(Vorzeichenprüfung!R45)=0, INT(Spannweiten!R39)&lt;=5), Mittelwerte!R39, "")</f>
        <v>0</v>
      </c>
      <c r="S39" s="24">
        <f>IF(AND(INT(Vorzeichenprüfung!S45)=0, INT(Spannweiten!S39)&lt;=5), Mittelwerte!S39, "")</f>
        <v>2</v>
      </c>
      <c r="T39" s="24">
        <f>IF(AND(INT(Vorzeichenprüfung!T45)=0, INT(Spannweiten!T39)&lt;=5), Mittelwerte!T39, "")</f>
        <v>0</v>
      </c>
      <c r="U39" s="24">
        <f>IF(AND(INT(Vorzeichenprüfung!U45)=0, INT(Spannweiten!U39)&lt;=5), Mittelwerte!U39, "")</f>
        <v>2.6666666666666665</v>
      </c>
      <c r="V39" s="25">
        <f>IF(AND(Vorzeichenprüfung!V45="WAHR", INT(Spannweiten!V39)&lt;=5), Mittelwerte!V39, "")</f>
        <v>2.6666666666666665</v>
      </c>
      <c r="W39" s="24">
        <f>IF(AND(INT(Vorzeichenprüfung!W45)=0, INT(Spannweiten!W39)&lt;=5), Mittelwerte!W39, "")</f>
        <v>0</v>
      </c>
      <c r="X39" s="24">
        <f>IF(AND(INT(Vorzeichenprüfung!X45)=0, INT(Spannweiten!X39)&lt;=5), Mittelwerte!X39, "")</f>
        <v>0</v>
      </c>
      <c r="Y39" s="85">
        <v>4</v>
      </c>
      <c r="Z39" s="24">
        <f>IF(AND(INT(Vorzeichenprüfung!Z45)=0, INT(Spannweiten!Z39)&lt;=5), Mittelwerte!Z39, "")</f>
        <v>4</v>
      </c>
      <c r="AA39" s="85">
        <v>3</v>
      </c>
      <c r="AB39" s="25">
        <f>IF(AND(Vorzeichenprüfung!AB45="WAHR", INT(Spannweiten!AB39)&lt;=5), Mittelwerte!AB39, "")</f>
        <v>1.6666666666666667</v>
      </c>
      <c r="AC39" s="24">
        <f>IF(AND(INT(Vorzeichenprüfung!AC45)=0, INT(Spannweiten!AC39)&lt;=5), Mittelwerte!AC39, "")</f>
        <v>1.6666666666666667</v>
      </c>
      <c r="AD39" s="24">
        <f>IF(AND(INT(Vorzeichenprüfung!AD45)=0, INT(Spannweiten!AD39)&lt;=5), Mittelwerte!AD39, "")</f>
        <v>0</v>
      </c>
      <c r="AE39" s="31" t="s">
        <v>328</v>
      </c>
      <c r="AF39" s="31"/>
      <c r="AG39" s="31">
        <v>5</v>
      </c>
      <c r="AI39" s="192"/>
      <c r="AJ39" s="192"/>
      <c r="AK39" s="192"/>
      <c r="AL39" s="192"/>
      <c r="AM39" s="192"/>
      <c r="AO39" s="191" t="s">
        <v>180</v>
      </c>
      <c r="AP39" s="49" t="s">
        <v>181</v>
      </c>
      <c r="AQ39" s="50">
        <v>10</v>
      </c>
    </row>
    <row r="40" spans="1:46" ht="15.75" customHeight="1" x14ac:dyDescent="0.25">
      <c r="A40" s="186"/>
      <c r="B40" s="186"/>
      <c r="C40" s="7" t="s">
        <v>134</v>
      </c>
      <c r="D40" s="8" t="s">
        <v>103</v>
      </c>
      <c r="E40" s="26">
        <v>6</v>
      </c>
      <c r="F40" s="163">
        <f>IF(AND(INT(Vorzeichenprüfung!F46)=0, INT(Spannweiten!F40)&lt;=5), Mittelwerte!F40, "")</f>
        <v>1</v>
      </c>
      <c r="G40" s="26">
        <v>6</v>
      </c>
      <c r="H40" s="26">
        <v>-4</v>
      </c>
      <c r="I40" s="26">
        <v>7</v>
      </c>
      <c r="J40" s="26">
        <v>6</v>
      </c>
      <c r="K40" s="26">
        <v>5</v>
      </c>
      <c r="L40" s="24">
        <f>IF(AND(INT(Vorzeichenprüfung!L46)=0, INT(Spannweiten!L40)&lt;=5), Mittelwerte!L40, "")</f>
        <v>0</v>
      </c>
      <c r="M40" s="26">
        <v>6</v>
      </c>
      <c r="N40" s="24">
        <f>IF(AND(INT(Vorzeichenprüfung!N46)=0, INT(Spannweiten!N40)&lt;=5), Mittelwerte!N40, "")</f>
        <v>-1</v>
      </c>
      <c r="O40" s="24">
        <f>IF(AND(INT(Vorzeichenprüfung!O46)=0, INT(Spannweiten!O40)&lt;=5), Mittelwerte!O40, "")</f>
        <v>3.3333333333333335</v>
      </c>
      <c r="P40" s="24">
        <f>IF(AND(INT(Vorzeichenprüfung!P46)=0, INT(Spannweiten!P40)&lt;=5), Mittelwerte!P40, "")</f>
        <v>0</v>
      </c>
      <c r="Q40" s="24">
        <f>IF(AND(INT(Vorzeichenprüfung!Q46)=0, INT(Spannweiten!Q40)&lt;=5), Mittelwerte!Q40, "")</f>
        <v>2</v>
      </c>
      <c r="R40" s="24">
        <f>IF(AND(INT(Vorzeichenprüfung!R46)=0, INT(Spannweiten!R40)&lt;=5), Mittelwerte!R40, "")</f>
        <v>0</v>
      </c>
      <c r="S40" s="24">
        <f>IF(AND(INT(Vorzeichenprüfung!S46)=0, INT(Spannweiten!S40)&lt;=5), Mittelwerte!S40, "")</f>
        <v>2.6666666666666665</v>
      </c>
      <c r="T40" s="24">
        <f>IF(AND(INT(Vorzeichenprüfung!T46)=0, INT(Spannweiten!T40)&lt;=5), Mittelwerte!T40, "")</f>
        <v>0</v>
      </c>
      <c r="U40" s="24">
        <f>IF(AND(INT(Vorzeichenprüfung!U46)=0, INT(Spannweiten!U40)&lt;=5), Mittelwerte!U40, "")</f>
        <v>2</v>
      </c>
      <c r="V40" s="25">
        <f>IF(AND(Vorzeichenprüfung!V46="WAHR", INT(Spannweiten!V40)&lt;=5), Mittelwerte!V40, "")</f>
        <v>3</v>
      </c>
      <c r="W40" s="24">
        <f>IF(AND(INT(Vorzeichenprüfung!W46)=0, INT(Spannweiten!W40)&lt;=5), Mittelwerte!W40, "")</f>
        <v>0</v>
      </c>
      <c r="X40" s="24">
        <f>IF(AND(INT(Vorzeichenprüfung!X46)=0, INT(Spannweiten!X40)&lt;=5), Mittelwerte!X40, "")</f>
        <v>0</v>
      </c>
      <c r="Y40" s="24">
        <f>IF(AND(INT(Vorzeichenprüfung!Y46)=0, INT(Spannweiten!Y40)&lt;=5), Mittelwerte!Y40, "")</f>
        <v>1</v>
      </c>
      <c r="Z40" s="163">
        <f>IF(AND(INT(Vorzeichenprüfung!Z46)=0, INT(Spannweiten!Z40)&lt;=5), Mittelwerte!Z40, "")</f>
        <v>5</v>
      </c>
      <c r="AA40" s="24">
        <f>IF(AND(INT(Vorzeichenprüfung!AA46)=0, INT(Spannweiten!AA40)&lt;=5), Mittelwerte!AA40, "")</f>
        <v>1</v>
      </c>
      <c r="AB40" s="25">
        <f>IF(AND(Vorzeichenprüfung!AB46="WAHR", INT(Spannweiten!AB40)&lt;=5), Mittelwerte!AB40, "")</f>
        <v>1.6666666666666667</v>
      </c>
      <c r="AC40" s="24">
        <f>IF(AND(INT(Vorzeichenprüfung!AC46)=0, INT(Spannweiten!AC40)&lt;=5), Mittelwerte!AC40, "")</f>
        <v>3</v>
      </c>
      <c r="AD40" s="85">
        <v>5</v>
      </c>
      <c r="AE40" s="31" t="s">
        <v>330</v>
      </c>
      <c r="AF40" s="31"/>
      <c r="AG40" s="31">
        <v>44</v>
      </c>
      <c r="AI40" s="192"/>
      <c r="AJ40" s="192"/>
      <c r="AK40" s="192"/>
      <c r="AL40" s="192"/>
      <c r="AM40" s="192"/>
      <c r="AO40" s="191"/>
      <c r="AP40" s="49" t="s">
        <v>182</v>
      </c>
      <c r="AQ40" s="50">
        <v>9</v>
      </c>
    </row>
    <row r="41" spans="1:46" ht="15.75" customHeight="1" x14ac:dyDescent="0.25">
      <c r="A41" s="186"/>
      <c r="B41" s="186"/>
      <c r="C41" s="7" t="s">
        <v>135</v>
      </c>
      <c r="D41" s="8" t="s">
        <v>104</v>
      </c>
      <c r="E41" s="26">
        <v>3</v>
      </c>
      <c r="F41" s="24">
        <f>IF(AND(INT(Vorzeichenprüfung!F47)=0, INT(Spannweiten!F41)&lt;=5), Mittelwerte!F41, "")</f>
        <v>0</v>
      </c>
      <c r="G41" s="85">
        <v>-4</v>
      </c>
      <c r="H41" s="26">
        <v>0</v>
      </c>
      <c r="I41" s="25">
        <f>IF(AND(Vorzeichenprüfung!I47="WAHR", INT(Spannweiten!I41)&lt;=5), Mittelwerte!I41, "")</f>
        <v>-1.6666666666666667</v>
      </c>
      <c r="J41" s="24">
        <f>IF(AND(INT(Vorzeichenprüfung!J47)=0, INT(Spannweiten!J41)&lt;=5), Mittelwerte!J41, "")</f>
        <v>0</v>
      </c>
      <c r="K41" s="26">
        <v>0</v>
      </c>
      <c r="L41" s="163">
        <f>IF(AND(INT(Vorzeichenprüfung!L47)=0, INT(Spannweiten!L41)&lt;=5), Mittelwerte!L41, "")</f>
        <v>0</v>
      </c>
      <c r="M41" s="26">
        <v>-1</v>
      </c>
      <c r="N41" s="24">
        <f>IF(AND(INT(Vorzeichenprüfung!N47)=0, INT(Spannweiten!N41)&lt;=5), Mittelwerte!N41, "")</f>
        <v>0</v>
      </c>
      <c r="O41" s="24">
        <f>IF(AND(INT(Vorzeichenprüfung!O47)=0, INT(Spannweiten!O41)&lt;=5), Mittelwerte!O41, "")</f>
        <v>-0.66666666666666663</v>
      </c>
      <c r="P41" s="24">
        <f>IF(AND(INT(Vorzeichenprüfung!P47)=0, INT(Spannweiten!P41)&lt;=5), Mittelwerte!P41, "")</f>
        <v>0</v>
      </c>
      <c r="Q41" s="24">
        <f>IF(AND(INT(Vorzeichenprüfung!Q47)=0, INT(Spannweiten!Q41)&lt;=5), Mittelwerte!Q41, "")</f>
        <v>0</v>
      </c>
      <c r="R41" s="24">
        <f>IF(AND(INT(Vorzeichenprüfung!R47)=0, INT(Spannweiten!R41)&lt;=5), Mittelwerte!R41, "")</f>
        <v>0</v>
      </c>
      <c r="S41" s="163">
        <f>IF(AND(INT(Vorzeichenprüfung!S47)=0, INT(Spannweiten!S41)&lt;=5), Mittelwerte!S41, "")</f>
        <v>0</v>
      </c>
      <c r="T41" s="24">
        <f>IF(AND(INT(Vorzeichenprüfung!T47)=0, INT(Spannweiten!T41)&lt;=5), Mittelwerte!T41, "")</f>
        <v>0</v>
      </c>
      <c r="U41" s="26">
        <v>0</v>
      </c>
      <c r="V41" s="26">
        <v>5</v>
      </c>
      <c r="W41" s="26">
        <v>4</v>
      </c>
      <c r="X41" s="85">
        <v>-2</v>
      </c>
      <c r="Y41" s="25">
        <f>IF(AND(Vorzeichenprüfung!Y47="WAHR", INT(Spannweiten!Y41)&lt;=5), Mittelwerte!Y41, "")</f>
        <v>0.66666666666666663</v>
      </c>
      <c r="Z41" s="25">
        <f>IF(AND(Vorzeichenprüfung!Z47="WAHR", INT(Spannweiten!Z41)&lt;=5), Mittelwerte!Z41, "")</f>
        <v>1</v>
      </c>
      <c r="AA41" s="25">
        <f>IF(AND(Vorzeichenprüfung!AA47="WAHR", INT(Spannweiten!AA41)&lt;=5), Mittelwerte!AA41, "")</f>
        <v>1</v>
      </c>
      <c r="AB41" s="26">
        <v>2</v>
      </c>
      <c r="AC41" s="25">
        <f>IF(AND(Vorzeichenprüfung!AC47="WAHR", INT(Spannweiten!AC41)&lt;=5), Mittelwerte!AC41, "")</f>
        <v>0.33333333333333331</v>
      </c>
      <c r="AD41" s="26">
        <v>0</v>
      </c>
      <c r="AE41" s="31" t="s">
        <v>331</v>
      </c>
      <c r="AF41" s="31"/>
      <c r="AG41" s="31">
        <v>41</v>
      </c>
      <c r="AI41" s="192"/>
      <c r="AJ41" s="192"/>
      <c r="AK41" s="192"/>
      <c r="AL41" s="192"/>
      <c r="AM41" s="192"/>
      <c r="AO41" s="191"/>
      <c r="AP41" s="49" t="s">
        <v>183</v>
      </c>
      <c r="AQ41" s="50">
        <v>8</v>
      </c>
    </row>
    <row r="42" spans="1:46" ht="15.75" customHeight="1" x14ac:dyDescent="0.25">
      <c r="A42" s="186"/>
      <c r="B42" s="186" t="s">
        <v>165</v>
      </c>
      <c r="C42" s="7" t="s">
        <v>136</v>
      </c>
      <c r="D42" s="8" t="s">
        <v>105</v>
      </c>
      <c r="E42" s="24">
        <f>IF(AND(INT(Vorzeichenprüfung!E48)=0, INT(Spannweiten!E42)&lt;=5), Mittelwerte!E42, "")</f>
        <v>0</v>
      </c>
      <c r="F42" s="24">
        <f>IF(AND(INT(Vorzeichenprüfung!F48)=0, INT(Spannweiten!F42)&lt;=5), Mittelwerte!F42, "")</f>
        <v>0</v>
      </c>
      <c r="G42" s="24">
        <f>IF(AND(INT(Vorzeichenprüfung!G48)=0, INT(Spannweiten!G42)&lt;=5), Mittelwerte!G42, "")</f>
        <v>0</v>
      </c>
      <c r="H42" s="24">
        <f>IF(AND(INT(Vorzeichenprüfung!H48)=0, INT(Spannweiten!H42)&lt;=5), Mittelwerte!H42, "")</f>
        <v>2</v>
      </c>
      <c r="I42" s="24">
        <f>IF(AND(INT(Vorzeichenprüfung!I48)=0, INT(Spannweiten!I42)&lt;=5), Mittelwerte!I42, "")</f>
        <v>1.6666666666666667</v>
      </c>
      <c r="J42" s="24">
        <f>IF(AND(INT(Vorzeichenprüfung!J48)=0, INT(Spannweiten!J42)&lt;=5), Mittelwerte!J42, "")</f>
        <v>-0.66666666666666663</v>
      </c>
      <c r="K42" s="24">
        <f>IF(AND(INT(Vorzeichenprüfung!K48)=0, INT(Spannweiten!K42)&lt;=5), Mittelwerte!K42, "")</f>
        <v>0</v>
      </c>
      <c r="L42" s="24">
        <f>IF(AND(INT(Vorzeichenprüfung!L48)=0, INT(Spannweiten!L42)&lt;=5), Mittelwerte!L42, "")</f>
        <v>0</v>
      </c>
      <c r="M42" s="24">
        <f>IF(AND(INT(Vorzeichenprüfung!M48)=0, INT(Spannweiten!M42)&lt;=5), Mittelwerte!M42, "")</f>
        <v>0</v>
      </c>
      <c r="N42" s="24">
        <f>IF(AND(INT(Vorzeichenprüfung!N48)=0, INT(Spannweiten!N42)&lt;=5), Mittelwerte!N42, "")</f>
        <v>0</v>
      </c>
      <c r="O42" s="24">
        <f>IF(AND(INT(Vorzeichenprüfung!O48)=0, INT(Spannweiten!O42)&lt;=5), Mittelwerte!O42, "")</f>
        <v>0</v>
      </c>
      <c r="P42" s="24">
        <f>IF(AND(INT(Vorzeichenprüfung!P48)=0, INT(Spannweiten!P42)&lt;=5), Mittelwerte!P42, "")</f>
        <v>0</v>
      </c>
      <c r="Q42" s="24">
        <f>IF(AND(INT(Vorzeichenprüfung!Q48)=0, INT(Spannweiten!Q42)&lt;=5), Mittelwerte!Q42, "")</f>
        <v>0</v>
      </c>
      <c r="R42" s="83">
        <f>IF(AND(INT(Vorzeichenprüfung!R48)=0, INT(Spannweiten!R42)&lt;=5), Mittelwerte!R42, "")</f>
        <v>0</v>
      </c>
      <c r="S42" s="24">
        <f>IF(AND(INT(Vorzeichenprüfung!S48)=0, INT(Spannweiten!S42)&lt;=5), Mittelwerte!S42, "")</f>
        <v>-0.66666666666666663</v>
      </c>
      <c r="T42" s="24">
        <f>IF(AND(INT(Vorzeichenprüfung!T48)=0, INT(Spannweiten!T42)&lt;=5), Mittelwerte!T42, "")</f>
        <v>0</v>
      </c>
      <c r="U42" s="24">
        <f>IF(AND(INT(Vorzeichenprüfung!U48)=0, INT(Spannweiten!U42)&lt;=5), Mittelwerte!U42, "")</f>
        <v>0</v>
      </c>
      <c r="V42" s="24">
        <f>IF(AND(INT(Vorzeichenprüfung!V48)=0, INT(Spannweiten!V42)&lt;=5), Mittelwerte!V42, "")</f>
        <v>0</v>
      </c>
      <c r="W42" s="24">
        <f>IF(AND(INT(Vorzeichenprüfung!W48)=0, INT(Spannweiten!W42)&lt;=5), Mittelwerte!W42, "")</f>
        <v>0</v>
      </c>
      <c r="X42" s="26">
        <v>3</v>
      </c>
      <c r="Y42" s="24">
        <f>IF(AND(INT(Vorzeichenprüfung!Y48)=0, INT(Spannweiten!Y42)&lt;=5), Mittelwerte!Y42, "")</f>
        <v>-0.66666666666666663</v>
      </c>
      <c r="Z42" s="24">
        <f>IF(AND(INT(Vorzeichenprüfung!Z48)=0, INT(Spannweiten!Z42)&lt;=5), Mittelwerte!Z42, "")</f>
        <v>0</v>
      </c>
      <c r="AA42" s="24">
        <f>IF(AND(INT(Vorzeichenprüfung!AA48)=0, INT(Spannweiten!AA42)&lt;=5), Mittelwerte!AA42, "")</f>
        <v>-0.66666666666666663</v>
      </c>
      <c r="AB42" s="24">
        <f>IF(AND(INT(Vorzeichenprüfung!AB48)=0, INT(Spannweiten!AB42)&lt;=5), Mittelwerte!AB42, "")</f>
        <v>0</v>
      </c>
      <c r="AC42" s="24">
        <f>IF(AND(INT(Vorzeichenprüfung!AC48)=0, INT(Spannweiten!AC42)&lt;=5), Mittelwerte!AC42, "")</f>
        <v>0</v>
      </c>
      <c r="AD42" s="24">
        <f>IF(AND(INT(Vorzeichenprüfung!AD48)=0, INT(Spannweiten!AD42)&lt;=5), Mittelwerte!AD42, "")</f>
        <v>0</v>
      </c>
      <c r="AE42" s="6" t="s">
        <v>379</v>
      </c>
      <c r="AF42" s="31"/>
      <c r="AG42" s="31">
        <f>SUM(AG37:AG41)</f>
        <v>806</v>
      </c>
      <c r="AI42" s="192"/>
      <c r="AJ42" s="192"/>
      <c r="AK42" s="192"/>
      <c r="AL42" s="192"/>
      <c r="AM42" s="192"/>
      <c r="AO42" s="191"/>
      <c r="AP42" s="49" t="s">
        <v>184</v>
      </c>
      <c r="AQ42" s="50">
        <v>7</v>
      </c>
    </row>
    <row r="43" spans="1:46" ht="15.75" customHeight="1" x14ac:dyDescent="0.25">
      <c r="A43" s="186"/>
      <c r="B43" s="186"/>
      <c r="C43" s="7" t="s">
        <v>137</v>
      </c>
      <c r="D43" s="8" t="s">
        <v>106</v>
      </c>
      <c r="E43" s="24">
        <f>IF(AND(INT(Vorzeichenprüfung!E49)=0, INT(Spannweiten!E43)&lt;=5), Mittelwerte!E43, "")</f>
        <v>0</v>
      </c>
      <c r="F43" s="24">
        <f>IF(AND(INT(Vorzeichenprüfung!F49)=0, INT(Spannweiten!F43)&lt;=5), Mittelwerte!F43, "")</f>
        <v>0</v>
      </c>
      <c r="G43" s="24">
        <f>IF(AND(INT(Vorzeichenprüfung!G49)=0, INT(Spannweiten!G43)&lt;=5), Mittelwerte!G43, "")</f>
        <v>0</v>
      </c>
      <c r="H43" s="26">
        <v>-2</v>
      </c>
      <c r="I43" s="24">
        <f>IF(AND(INT(Vorzeichenprüfung!I49)=0, INT(Spannweiten!I43)&lt;=5), Mittelwerte!I43, "")</f>
        <v>-1.3333333333333333</v>
      </c>
      <c r="J43" s="26">
        <v>-5</v>
      </c>
      <c r="K43" s="24">
        <f>IF(AND(INT(Vorzeichenprüfung!K49)=0, INT(Spannweiten!K43)&lt;=5), Mittelwerte!K43, "")</f>
        <v>-0.66666666666666663</v>
      </c>
      <c r="L43" s="24">
        <f>IF(AND(INT(Vorzeichenprüfung!L49)=0, INT(Spannweiten!L43)&lt;=5), Mittelwerte!L43, "")</f>
        <v>0</v>
      </c>
      <c r="M43" s="24">
        <f>IF(AND(INT(Vorzeichenprüfung!M49)=0, INT(Spannweiten!M43)&lt;=5), Mittelwerte!M43, "")</f>
        <v>0</v>
      </c>
      <c r="N43" s="24">
        <f>IF(AND(INT(Vorzeichenprüfung!N49)=0, INT(Spannweiten!N43)&lt;=5), Mittelwerte!N43, "")</f>
        <v>0</v>
      </c>
      <c r="O43" s="24">
        <f>IF(AND(INT(Vorzeichenprüfung!O49)=0, INT(Spannweiten!O43)&lt;=5), Mittelwerte!O43, "")</f>
        <v>-0.66666666666666663</v>
      </c>
      <c r="P43" s="24">
        <f>IF(AND(INT(Vorzeichenprüfung!P49)=0, INT(Spannweiten!P43)&lt;=5), Mittelwerte!P43, "")</f>
        <v>0</v>
      </c>
      <c r="Q43" s="24">
        <f>IF(AND(INT(Vorzeichenprüfung!Q49)=0, INT(Spannweiten!Q43)&lt;=5), Mittelwerte!Q43, "")</f>
        <v>0</v>
      </c>
      <c r="R43" s="24">
        <f>IF(AND(INT(Vorzeichenprüfung!R49)=0, INT(Spannweiten!R43)&lt;=5), Mittelwerte!R43, "")</f>
        <v>0</v>
      </c>
      <c r="S43" s="24">
        <f>IF(AND(INT(Vorzeichenprüfung!S49)=0, INT(Spannweiten!S43)&lt;=5), Mittelwerte!S43, "")</f>
        <v>-1.6666666666666667</v>
      </c>
      <c r="T43" s="163">
        <f>IF(AND(INT(Vorzeichenprüfung!T49)=0, INT(Spannweiten!T43)&lt;=5), Mittelwerte!T43, "")</f>
        <v>0</v>
      </c>
      <c r="U43" s="85">
        <v>-8</v>
      </c>
      <c r="V43" s="24">
        <f>IF(AND(INT(Vorzeichenprüfung!V49)=0, INT(Spannweiten!V43)&lt;=5), Mittelwerte!V43, "")</f>
        <v>0</v>
      </c>
      <c r="W43" s="24">
        <f>IF(AND(INT(Vorzeichenprüfung!W49)=0, INT(Spannweiten!W43)&lt;=5), Mittelwerte!W43, "")</f>
        <v>0</v>
      </c>
      <c r="X43" s="85">
        <v>-6</v>
      </c>
      <c r="Y43" s="24">
        <f>IF(AND(INT(Vorzeichenprüfung!Y49)=0, INT(Spannweiten!Y43)&lt;=5), Mittelwerte!Y43, "")</f>
        <v>-1.6666666666666667</v>
      </c>
      <c r="Z43" s="24">
        <f>IF(AND(INT(Vorzeichenprüfung!Z49)=0, INT(Spannweiten!Z43)&lt;=5), Mittelwerte!Z43, "")</f>
        <v>-1</v>
      </c>
      <c r="AA43" s="85">
        <v>-4</v>
      </c>
      <c r="AB43" s="26">
        <v>-5</v>
      </c>
      <c r="AC43" s="83">
        <v>-9</v>
      </c>
      <c r="AD43" s="24">
        <f>IF(AND(INT(Vorzeichenprüfung!AD49)=0, INT(Spannweiten!AD43)&lt;=5), Mittelwerte!AD43, "")</f>
        <v>0</v>
      </c>
      <c r="AE43" s="32"/>
      <c r="AF43" s="31"/>
      <c r="AG43" s="31"/>
      <c r="AI43" s="192"/>
      <c r="AJ43" s="192"/>
      <c r="AK43" s="192"/>
      <c r="AL43" s="192"/>
      <c r="AM43" s="192"/>
      <c r="AO43" s="191"/>
      <c r="AP43" s="49" t="s">
        <v>185</v>
      </c>
      <c r="AQ43" s="50">
        <v>6</v>
      </c>
    </row>
    <row r="44" spans="1:46" ht="15.75" customHeight="1" x14ac:dyDescent="0.25">
      <c r="A44" s="186"/>
      <c r="B44" s="186" t="s">
        <v>164</v>
      </c>
      <c r="C44" s="7" t="s">
        <v>138</v>
      </c>
      <c r="D44" s="8" t="s">
        <v>107</v>
      </c>
      <c r="E44" s="24">
        <f>IF(AND(INT(Vorzeichenprüfung!E50)=0, INT(Spannweiten!E44)&lt;=5), Mittelwerte!E44, "")</f>
        <v>0</v>
      </c>
      <c r="F44" s="24">
        <f>IF(AND(INT(Vorzeichenprüfung!F50)=0, INT(Spannweiten!F44)&lt;=5), Mittelwerte!F44, "")</f>
        <v>0</v>
      </c>
      <c r="G44" s="26">
        <v>0</v>
      </c>
      <c r="H44" s="26">
        <v>0</v>
      </c>
      <c r="I44" s="26">
        <v>0</v>
      </c>
      <c r="J44" s="24">
        <f>IF(AND(INT(Vorzeichenprüfung!J50)=0, INT(Spannweiten!J44)&lt;=5), Mittelwerte!J44, "")</f>
        <v>1.6666666666666667</v>
      </c>
      <c r="K44" s="26">
        <v>0</v>
      </c>
      <c r="L44" s="24">
        <f>IF(AND(INT(Vorzeichenprüfung!L50)=0, INT(Spannweiten!L44)&lt;=5), Mittelwerte!L44, "")</f>
        <v>0</v>
      </c>
      <c r="M44" s="24">
        <f>IF(AND(INT(Vorzeichenprüfung!M50)=0, INT(Spannweiten!M44)&lt;=5), Mittelwerte!M44, "")</f>
        <v>1.6666666666666667</v>
      </c>
      <c r="N44" s="24">
        <f>IF(AND(INT(Vorzeichenprüfung!N50)=0, INT(Spannweiten!N44)&lt;=5), Mittelwerte!N44, "")</f>
        <v>0</v>
      </c>
      <c r="O44" s="24">
        <f>IF(AND(INT(Vorzeichenprüfung!O50)=0, INT(Spannweiten!O44)&lt;=5), Mittelwerte!O44, "")</f>
        <v>0.66666666666666663</v>
      </c>
      <c r="P44" s="24">
        <f>IF(AND(INT(Vorzeichenprüfung!P50)=0, INT(Spannweiten!P44)&lt;=5), Mittelwerte!P44, "")</f>
        <v>0</v>
      </c>
      <c r="Q44" s="24">
        <f>IF(AND(INT(Vorzeichenprüfung!Q50)=0, INT(Spannweiten!Q44)&lt;=5), Mittelwerte!Q44, "")</f>
        <v>0</v>
      </c>
      <c r="R44" s="24">
        <f>IF(AND(INT(Vorzeichenprüfung!R50)=0, INT(Spannweiten!R44)&lt;=5), Mittelwerte!R44, "")</f>
        <v>0</v>
      </c>
      <c r="S44" s="24">
        <f>IF(AND(INT(Vorzeichenprüfung!S50)=0, INT(Spannweiten!S44)&lt;=5), Mittelwerte!S44, "")</f>
        <v>3</v>
      </c>
      <c r="T44" s="24">
        <f>IF(AND(INT(Vorzeichenprüfung!T50)=0, INT(Spannweiten!T44)&lt;=5), Mittelwerte!T44, "")</f>
        <v>1.3333333333333333</v>
      </c>
      <c r="U44" s="24">
        <f>IF(AND(INT(Vorzeichenprüfung!U50)=0, INT(Spannweiten!U44)&lt;=5), Mittelwerte!U44, "")</f>
        <v>0</v>
      </c>
      <c r="V44" s="25">
        <f>IF(AND(Vorzeichenprüfung!V50="WAHR", INT(Spannweiten!V44)&lt;=5), Mittelwerte!V44, "")</f>
        <v>1</v>
      </c>
      <c r="W44" s="24">
        <f>IF(AND(INT(Vorzeichenprüfung!W50)=0, INT(Spannweiten!W44)&lt;=5), Mittelwerte!W44, "")</f>
        <v>0</v>
      </c>
      <c r="X44" s="24">
        <f>IF(AND(INT(Vorzeichenprüfung!X50)=0, INT(Spannweiten!X44)&lt;=5), Mittelwerte!X44, "")</f>
        <v>1.6666666666666667</v>
      </c>
      <c r="Y44" s="24">
        <f>IF(AND(INT(Vorzeichenprüfung!Y50)=0, INT(Spannweiten!Y44)&lt;=5), Mittelwerte!Y44, "")</f>
        <v>1</v>
      </c>
      <c r="Z44" s="24">
        <f>IF(AND(INT(Vorzeichenprüfung!Z50)=0, INT(Spannweiten!Z44)&lt;=5), Mittelwerte!Z44, "")</f>
        <v>0.66666666666666663</v>
      </c>
      <c r="AA44" s="24">
        <f>IF(AND(INT(Vorzeichenprüfung!AA50)=0, INT(Spannweiten!AA44)&lt;=5), Mittelwerte!AA44, "")</f>
        <v>2.3333333333333335</v>
      </c>
      <c r="AB44" s="163">
        <f>IF(AND(INT(Vorzeichenprüfung!AB50)=0, INT(Spannweiten!AB44)&lt;=5), Mittelwerte!AB44, "")</f>
        <v>0.66666666666666663</v>
      </c>
      <c r="AC44" s="24">
        <f>IF(AND(INT(Vorzeichenprüfung!AC50)=0, INT(Spannweiten!AC44)&lt;=5), Mittelwerte!AC44, "")</f>
        <v>-0.66666666666666663</v>
      </c>
      <c r="AD44" s="24">
        <f>IF(AND(INT(Vorzeichenprüfung!AD50)=0, INT(Spannweiten!AD44)&lt;=5), Mittelwerte!AD44, "")</f>
        <v>0</v>
      </c>
      <c r="AE44" s="32"/>
      <c r="AF44" s="31"/>
      <c r="AG44" s="31"/>
      <c r="AI44" s="192"/>
      <c r="AJ44" s="192"/>
      <c r="AK44" s="192"/>
      <c r="AL44" s="192"/>
      <c r="AM44" s="192"/>
      <c r="AO44" s="191"/>
      <c r="AP44" s="49" t="s">
        <v>186</v>
      </c>
      <c r="AQ44" s="50">
        <v>5</v>
      </c>
    </row>
    <row r="45" spans="1:46" ht="15.75" customHeight="1" x14ac:dyDescent="0.2">
      <c r="A45" s="186"/>
      <c r="B45" s="186"/>
      <c r="C45" s="7" t="s">
        <v>139</v>
      </c>
      <c r="D45" s="8" t="s">
        <v>108</v>
      </c>
      <c r="E45" s="24">
        <f>IF(AND(INT(Vorzeichenprüfung!E51)=0, INT(Spannweiten!E45)&lt;=5), Mittelwerte!E45, "")</f>
        <v>0</v>
      </c>
      <c r="F45" s="24">
        <f>IF(AND(INT(Vorzeichenprüfung!F51)=0, INT(Spannweiten!F45)&lt;=5), Mittelwerte!F45, "")</f>
        <v>0</v>
      </c>
      <c r="G45" s="26">
        <v>3</v>
      </c>
      <c r="H45" s="24">
        <f>IF(AND(INT(Vorzeichenprüfung!H51)=0, INT(Spannweiten!H45)&lt;=5), Mittelwerte!H45, "")</f>
        <v>0.66666666666666663</v>
      </c>
      <c r="I45" s="26">
        <v>-4</v>
      </c>
      <c r="J45" s="24">
        <f>IF(AND(INT(Vorzeichenprüfung!J51)=0, INT(Spannweiten!J45)&lt;=5), Mittelwerte!J45, "")</f>
        <v>-1.6666666666666667</v>
      </c>
      <c r="K45" s="24">
        <f>IF(AND(INT(Vorzeichenprüfung!K51)=0, INT(Spannweiten!K45)&lt;=5), Mittelwerte!K45, "")</f>
        <v>-1.6666666666666667</v>
      </c>
      <c r="L45" s="24">
        <f>IF(AND(INT(Vorzeichenprüfung!L51)=0, INT(Spannweiten!L45)&lt;=5), Mittelwerte!L45, "")</f>
        <v>0</v>
      </c>
      <c r="M45" s="26">
        <v>-5</v>
      </c>
      <c r="N45" s="24">
        <f>IF(AND(INT(Vorzeichenprüfung!N51)=0, INT(Spannweiten!N45)&lt;=5), Mittelwerte!N45, "")</f>
        <v>0</v>
      </c>
      <c r="O45" s="24">
        <f>IF(AND(INT(Vorzeichenprüfung!O51)=0, INT(Spannweiten!O45)&lt;=5), Mittelwerte!O45, "")</f>
        <v>-0.66666666666666663</v>
      </c>
      <c r="P45" s="24">
        <f>IF(AND(INT(Vorzeichenprüfung!P51)=0, INT(Spannweiten!P45)&lt;=5), Mittelwerte!P45, "")</f>
        <v>0</v>
      </c>
      <c r="Q45" s="24">
        <f>IF(AND(INT(Vorzeichenprüfung!Q51)=0, INT(Spannweiten!Q45)&lt;=5), Mittelwerte!Q45, "")</f>
        <v>2.3333333333333335</v>
      </c>
      <c r="R45" s="24">
        <f>IF(AND(INT(Vorzeichenprüfung!R51)=0, INT(Spannweiten!R45)&lt;=5), Mittelwerte!R45, "")</f>
        <v>0</v>
      </c>
      <c r="S45" s="24">
        <f>IF(AND(INT(Vorzeichenprüfung!S51)=0, INT(Spannweiten!S45)&lt;=5), Mittelwerte!S45, "")</f>
        <v>1.3333333333333333</v>
      </c>
      <c r="T45" s="24">
        <f>IF(AND(INT(Vorzeichenprüfung!T51)=0, INT(Spannweiten!T45)&lt;=5), Mittelwerte!T45, "")</f>
        <v>-1</v>
      </c>
      <c r="U45" s="24">
        <f>IF(AND(INT(Vorzeichenprüfung!U51)=0, INT(Spannweiten!U45)&lt;=5), Mittelwerte!U45, "")</f>
        <v>0</v>
      </c>
      <c r="V45" s="26">
        <v>-3</v>
      </c>
      <c r="W45" s="24">
        <f>IF(AND(INT(Vorzeichenprüfung!W51)=0, INT(Spannweiten!W45)&lt;=5), Mittelwerte!W45, "")</f>
        <v>0</v>
      </c>
      <c r="X45" s="24">
        <f>IF(AND(INT(Vorzeichenprüfung!X51)=0, INT(Spannweiten!X45)&lt;=5), Mittelwerte!X45, "")</f>
        <v>1.6666666666666667</v>
      </c>
      <c r="Y45" s="24">
        <f>IF(AND(INT(Vorzeichenprüfung!Y51)=0, INT(Spannweiten!Y45)&lt;=5), Mittelwerte!Y45, "")</f>
        <v>-0.33333333333333331</v>
      </c>
      <c r="Z45" s="24">
        <f>IF(AND(INT(Vorzeichenprüfung!Z51)=0, INT(Spannweiten!Z45)&lt;=5), Mittelwerte!Z45, "")</f>
        <v>0</v>
      </c>
      <c r="AA45" s="24">
        <f>IF(AND(INT(Vorzeichenprüfung!AA51)=0, INT(Spannweiten!AA45)&lt;=5), Mittelwerte!AA45, "")</f>
        <v>-1.3333333333333333</v>
      </c>
      <c r="AB45" s="26">
        <v>-5</v>
      </c>
      <c r="AC45" s="26">
        <v>-4</v>
      </c>
      <c r="AD45" s="24">
        <f>IF(AND(INT(Vorzeichenprüfung!AD51)=0, INT(Spannweiten!AD45)&lt;=5), Mittelwerte!AD45, "")</f>
        <v>0</v>
      </c>
      <c r="AE45" s="5"/>
      <c r="AF45" s="5"/>
      <c r="AG45" s="5"/>
      <c r="AI45" s="192"/>
      <c r="AJ45" s="192"/>
      <c r="AK45" s="192"/>
      <c r="AL45" s="192"/>
      <c r="AM45" s="192"/>
      <c r="AO45" s="191"/>
      <c r="AP45" s="49" t="s">
        <v>187</v>
      </c>
      <c r="AQ45" s="50">
        <v>4</v>
      </c>
    </row>
    <row r="46" spans="1:46" ht="15.75" customHeight="1" x14ac:dyDescent="0.2">
      <c r="A46" s="186"/>
      <c r="B46" s="186"/>
      <c r="C46" s="7" t="s">
        <v>140</v>
      </c>
      <c r="D46" s="8" t="s">
        <v>109</v>
      </c>
      <c r="E46" s="24">
        <f>IF(AND(INT(Vorzeichenprüfung!E52)=0, INT(Spannweiten!E46)&lt;=5), Mittelwerte!E46, "")</f>
        <v>0</v>
      </c>
      <c r="F46" s="24">
        <f>IF(AND(INT(Vorzeichenprüfung!F52)=0, INT(Spannweiten!F46)&lt;=5), Mittelwerte!F46, "")</f>
        <v>1.6666666666666667</v>
      </c>
      <c r="G46" s="24">
        <f>IF(AND(INT(Vorzeichenprüfung!G52)=0, INT(Spannweiten!G46)&lt;=5), Mittelwerte!G46, "")</f>
        <v>-2.6666666666666665</v>
      </c>
      <c r="H46" s="26">
        <v>3</v>
      </c>
      <c r="I46" s="26">
        <v>4</v>
      </c>
      <c r="J46" s="26">
        <v>2</v>
      </c>
      <c r="K46" s="26">
        <v>3</v>
      </c>
      <c r="L46" s="24">
        <f>IF(AND(INT(Vorzeichenprüfung!L52)=0, INT(Spannweiten!L46)&lt;=5), Mittelwerte!L46, "")</f>
        <v>0</v>
      </c>
      <c r="M46" s="26">
        <v>5</v>
      </c>
      <c r="N46" s="24">
        <f>IF(AND(INT(Vorzeichenprüfung!N52)=0, INT(Spannweiten!N46)&lt;=5), Mittelwerte!N46, "")</f>
        <v>0</v>
      </c>
      <c r="O46" s="24">
        <f>IF(AND(INT(Vorzeichenprüfung!O52)=0, INT(Spannweiten!O46)&lt;=5), Mittelwerte!O46, "")</f>
        <v>1.6666666666666667</v>
      </c>
      <c r="P46" s="24">
        <f>IF(AND(INT(Vorzeichenprüfung!P52)=0, INT(Spannweiten!P46)&lt;=5), Mittelwerte!P46, "")</f>
        <v>0</v>
      </c>
      <c r="Q46" s="24">
        <f>IF(AND(INT(Vorzeichenprüfung!Q52)=0, INT(Spannweiten!Q46)&lt;=5), Mittelwerte!Q46, "")</f>
        <v>-1.3333333333333333</v>
      </c>
      <c r="R46" s="24">
        <f>IF(AND(INT(Vorzeichenprüfung!R52)=0, INT(Spannweiten!R46)&lt;=5), Mittelwerte!R46, "")</f>
        <v>0</v>
      </c>
      <c r="S46" s="26">
        <v>4</v>
      </c>
      <c r="T46" s="26">
        <v>5</v>
      </c>
      <c r="U46" s="24">
        <f>IF(AND(INT(Vorzeichenprüfung!U52)=0, INT(Spannweiten!U46)&lt;=5), Mittelwerte!U46, "")</f>
        <v>0</v>
      </c>
      <c r="V46" s="85">
        <v>5</v>
      </c>
      <c r="W46" s="24">
        <f>IF(AND(INT(Vorzeichenprüfung!W52)=0, INT(Spannweiten!W46)&lt;=5), Mittelwerte!W46, "")</f>
        <v>0</v>
      </c>
      <c r="X46" s="163">
        <f>IF(AND(INT(Vorzeichenprüfung!X52)=0, INT(Spannweiten!X46)&lt;=5), Mittelwerte!X46, "")</f>
        <v>1</v>
      </c>
      <c r="Y46" s="85">
        <v>4</v>
      </c>
      <c r="Z46" s="24">
        <f>IF(AND(INT(Vorzeichenprüfung!Z52)=0, INT(Spannweiten!Z46)&lt;=5), Mittelwerte!Z46, "")</f>
        <v>1</v>
      </c>
      <c r="AA46" s="24">
        <f>IF(AND(INT(Vorzeichenprüfung!AA52)=0, INT(Spannweiten!AA46)&lt;=5), Mittelwerte!AA46, "")</f>
        <v>2.6666666666666665</v>
      </c>
      <c r="AB46" s="25">
        <f>IF(AND(Vorzeichenprüfung!AB52="WAHR", INT(Spannweiten!AB46)&lt;=5), Mittelwerte!AB46, "")</f>
        <v>0.66666666666666663</v>
      </c>
      <c r="AC46" s="85">
        <v>4</v>
      </c>
      <c r="AD46" s="24">
        <f>IF(AND(INT(Vorzeichenprüfung!AD52)=0, INT(Spannweiten!AD46)&lt;=5), Mittelwerte!AD46, "")</f>
        <v>0.66666666666666663</v>
      </c>
      <c r="AE46" s="5"/>
      <c r="AF46" s="5"/>
      <c r="AG46" s="5"/>
      <c r="AI46" s="192"/>
      <c r="AJ46" s="192"/>
      <c r="AK46" s="192"/>
      <c r="AL46" s="192"/>
      <c r="AM46" s="192"/>
      <c r="AO46" s="191"/>
      <c r="AP46" s="49" t="s">
        <v>207</v>
      </c>
      <c r="AQ46" s="51">
        <v>3</v>
      </c>
    </row>
    <row r="47" spans="1:46" ht="15.75" customHeight="1" x14ac:dyDescent="0.2">
      <c r="A47" s="186"/>
      <c r="B47" s="186"/>
      <c r="C47" s="7" t="s">
        <v>141</v>
      </c>
      <c r="D47" s="8" t="s">
        <v>110</v>
      </c>
      <c r="E47" s="24">
        <f>IF(AND(INT(Vorzeichenprüfung!E53)=0, INT(Spannweiten!E47)&lt;=5), Mittelwerte!E47, "")</f>
        <v>0</v>
      </c>
      <c r="F47" s="24">
        <f>IF(AND(INT(Vorzeichenprüfung!F53)=0, INT(Spannweiten!F47)&lt;=5), Mittelwerte!F47, "")</f>
        <v>1</v>
      </c>
      <c r="G47" s="26">
        <v>-2</v>
      </c>
      <c r="H47" s="24">
        <f>IF(AND(INT(Vorzeichenprüfung!H53)=0, INT(Spannweiten!H47)&lt;=5), Mittelwerte!H47, "")</f>
        <v>0</v>
      </c>
      <c r="I47" s="26">
        <v>4</v>
      </c>
      <c r="J47" s="26">
        <v>5</v>
      </c>
      <c r="K47" s="26">
        <v>3</v>
      </c>
      <c r="L47" s="24">
        <f>IF(AND(INT(Vorzeichenprüfung!L53)=0, INT(Spannweiten!L47)&lt;=5), Mittelwerte!L47, "")</f>
        <v>0</v>
      </c>
      <c r="M47" s="26">
        <v>6</v>
      </c>
      <c r="N47" s="24">
        <f>IF(AND(INT(Vorzeichenprüfung!N53)=0, INT(Spannweiten!N47)&lt;=5), Mittelwerte!N47, "")</f>
        <v>0</v>
      </c>
      <c r="O47" s="26">
        <v>5</v>
      </c>
      <c r="P47" s="24">
        <f>IF(AND(INT(Vorzeichenprüfung!P53)=0, INT(Spannweiten!P47)&lt;=5), Mittelwerte!P47, "")</f>
        <v>0</v>
      </c>
      <c r="Q47" s="24">
        <f>IF(AND(INT(Vorzeichenprüfung!Q53)=0, INT(Spannweiten!Q47)&lt;=5), Mittelwerte!Q47, "")</f>
        <v>0</v>
      </c>
      <c r="R47" s="24">
        <f>IF(AND(INT(Vorzeichenprüfung!R53)=0, INT(Spannweiten!R47)&lt;=5), Mittelwerte!R47, "")</f>
        <v>0</v>
      </c>
      <c r="S47" s="24">
        <f>IF(AND(INT(Vorzeichenprüfung!S53)=0, INT(Spannweiten!S47)&lt;=5), Mittelwerte!S47, "")</f>
        <v>0</v>
      </c>
      <c r="T47" s="26">
        <v>4</v>
      </c>
      <c r="U47" s="24">
        <f>IF(AND(INT(Vorzeichenprüfung!U53)=0, INT(Spannweiten!U47)&lt;=5), Mittelwerte!U47, "")</f>
        <v>1.6666666666666667</v>
      </c>
      <c r="V47" s="26">
        <v>5</v>
      </c>
      <c r="W47" s="24">
        <f>IF(AND(INT(Vorzeichenprüfung!W53)=0, INT(Spannweiten!W47)&lt;=5), Mittelwerte!W47, "")</f>
        <v>0</v>
      </c>
      <c r="X47" s="24">
        <f>IF(AND(INT(Vorzeichenprüfung!X53)=0, INT(Spannweiten!X47)&lt;=5), Mittelwerte!X47, "")</f>
        <v>0</v>
      </c>
      <c r="Y47" s="24">
        <f>IF(AND(INT(Vorzeichenprüfung!Y53)=0, INT(Spannweiten!Y47)&lt;=5), Mittelwerte!Y47, "")</f>
        <v>0</v>
      </c>
      <c r="Z47" s="24">
        <f>IF(AND(INT(Vorzeichenprüfung!Z53)=0, INT(Spannweiten!Z47)&lt;=5), Mittelwerte!Z47, "")</f>
        <v>1.6666666666666667</v>
      </c>
      <c r="AA47" s="26">
        <v>2</v>
      </c>
      <c r="AB47" s="26">
        <v>4</v>
      </c>
      <c r="AC47" s="24">
        <f>IF(AND(INT(Vorzeichenprüfung!AC53)=0, INT(Spannweiten!AC47)&lt;=5), Mittelwerte!AC47, "")</f>
        <v>-0.66666666666666663</v>
      </c>
      <c r="AD47" s="24">
        <f>IF(AND(INT(Vorzeichenprüfung!AD53)=0, INT(Spannweiten!AD47)&lt;=5), Mittelwerte!AD47, "")</f>
        <v>0.66666666666666663</v>
      </c>
      <c r="AE47" s="5"/>
      <c r="AF47" s="5"/>
      <c r="AG47" s="5"/>
      <c r="AI47" s="192"/>
      <c r="AJ47" s="192"/>
      <c r="AK47" s="192"/>
      <c r="AL47" s="192"/>
      <c r="AM47" s="192"/>
      <c r="AO47" s="191"/>
      <c r="AP47" s="49" t="s">
        <v>188</v>
      </c>
      <c r="AQ47" s="50">
        <v>2</v>
      </c>
    </row>
    <row r="48" spans="1:46" ht="15.75" customHeight="1" x14ac:dyDescent="0.2">
      <c r="A48" s="186"/>
      <c r="B48" s="186" t="s">
        <v>163</v>
      </c>
      <c r="C48" s="7" t="s">
        <v>142</v>
      </c>
      <c r="D48" s="8" t="s">
        <v>111</v>
      </c>
      <c r="E48" s="26">
        <v>0</v>
      </c>
      <c r="F48" s="26">
        <v>0</v>
      </c>
      <c r="G48" s="24">
        <f>IF(AND(INT(Vorzeichenprüfung!G54)=0, INT(Spannweiten!G48)&lt;=5), Mittelwerte!G48, "")</f>
        <v>0</v>
      </c>
      <c r="H48" s="24">
        <f>IF(AND(INT(Vorzeichenprüfung!H54)=0, INT(Spannweiten!H48)&lt;=5), Mittelwerte!H48, "")</f>
        <v>0</v>
      </c>
      <c r="I48" s="24">
        <f>IF(AND(INT(Vorzeichenprüfung!I54)=0, INT(Spannweiten!I48)&lt;=5), Mittelwerte!I48, "")</f>
        <v>1.3333333333333333</v>
      </c>
      <c r="J48" s="24">
        <f>IF(AND(INT(Vorzeichenprüfung!J54)=0, INT(Spannweiten!J48)&lt;=5), Mittelwerte!J48, "")</f>
        <v>0</v>
      </c>
      <c r="K48" s="24">
        <f>IF(AND(INT(Vorzeichenprüfung!K54)=0, INT(Spannweiten!K48)&lt;=5), Mittelwerte!K48, "")</f>
        <v>0</v>
      </c>
      <c r="L48" s="26">
        <v>0</v>
      </c>
      <c r="M48" s="34">
        <v>0</v>
      </c>
      <c r="N48" s="24">
        <f>IF(AND(INT(Vorzeichenprüfung!N54)=0, INT(Spannweiten!N48)&lt;=5), Mittelwerte!N48, "")</f>
        <v>0</v>
      </c>
      <c r="O48" s="24">
        <f>IF(AND(INT(Vorzeichenprüfung!O54)=0, INT(Spannweiten!O48)&lt;=5), Mittelwerte!O48, "")</f>
        <v>2.6666666666666665</v>
      </c>
      <c r="P48" s="83">
        <f>IF(AND(INT(Vorzeichenprüfung!P54)=0, INT(Spannweiten!P48)&lt;=5), Mittelwerte!P48, "")</f>
        <v>0</v>
      </c>
      <c r="Q48" s="24">
        <f>IF(AND(INT(Vorzeichenprüfung!Q54)=0, INT(Spannweiten!Q48)&lt;=5), Mittelwerte!Q48, "")</f>
        <v>0</v>
      </c>
      <c r="R48" s="24">
        <f>IF(AND(INT(Vorzeichenprüfung!R54)=0, INT(Spannweiten!R48)&lt;=5), Mittelwerte!R48, "")</f>
        <v>0</v>
      </c>
      <c r="S48" s="26">
        <v>0</v>
      </c>
      <c r="T48" s="24">
        <f>IF(AND(INT(Vorzeichenprüfung!T54)=0, INT(Spannweiten!T48)&lt;=5), Mittelwerte!T48, "")</f>
        <v>0</v>
      </c>
      <c r="U48" s="25">
        <f>IF(AND(Vorzeichenprüfung!U54="WAHR", INT(Spannweiten!U48)&lt;=5), Mittelwerte!U48, "")</f>
        <v>1</v>
      </c>
      <c r="V48" s="24">
        <f>IF(AND(INT(Vorzeichenprüfung!V54)=0, INT(Spannweiten!V48)&lt;=5), Mittelwerte!V48, "")</f>
        <v>0</v>
      </c>
      <c r="W48" s="24">
        <f>IF(AND(INT(Vorzeichenprüfung!W54)=0, INT(Spannweiten!W48)&lt;=5), Mittelwerte!W48, "")</f>
        <v>0</v>
      </c>
      <c r="X48" s="24">
        <f>IF(AND(INT(Vorzeichenprüfung!X54)=0, INT(Spannweiten!X48)&lt;=5), Mittelwerte!X48, "")</f>
        <v>0</v>
      </c>
      <c r="Y48" s="24">
        <f>IF(AND(INT(Vorzeichenprüfung!Y54)=0, INT(Spannweiten!Y48)&lt;=5), Mittelwerte!Y48, "")</f>
        <v>0</v>
      </c>
      <c r="Z48" s="163">
        <f>IF(AND(INT(Vorzeichenprüfung!Z54)=0, INT(Spannweiten!Z48)&lt;=5), Mittelwerte!Z48, "")</f>
        <v>0</v>
      </c>
      <c r="AA48" s="24">
        <f>IF(AND(INT(Vorzeichenprüfung!AA54)=0, INT(Spannweiten!AA48)&lt;=5), Mittelwerte!AA48, "")</f>
        <v>0</v>
      </c>
      <c r="AB48" s="24">
        <f>IF(AND(INT(Vorzeichenprüfung!AB54)=0, INT(Spannweiten!AB48)&lt;=5), Mittelwerte!AB48, "")</f>
        <v>0</v>
      </c>
      <c r="AC48" s="24">
        <f>IF(AND(INT(Vorzeichenprüfung!AC54)=0, INT(Spannweiten!AC48)&lt;=5), Mittelwerte!AC48, "")</f>
        <v>0</v>
      </c>
      <c r="AD48" s="24">
        <f>IF(AND(INT(Vorzeichenprüfung!AD54)=0, INT(Spannweiten!AD48)&lt;=5), Mittelwerte!AD48, "")</f>
        <v>0</v>
      </c>
      <c r="AE48" s="5"/>
      <c r="AF48" s="5"/>
      <c r="AG48" s="5"/>
      <c r="AI48" s="192"/>
      <c r="AJ48" s="192"/>
      <c r="AK48" s="192"/>
      <c r="AL48" s="192"/>
      <c r="AM48" s="192"/>
      <c r="AO48" s="191"/>
      <c r="AP48" s="49" t="s">
        <v>189</v>
      </c>
      <c r="AQ48" s="50">
        <v>1</v>
      </c>
    </row>
    <row r="49" spans="1:43" ht="15.75" customHeight="1" x14ac:dyDescent="0.2">
      <c r="A49" s="186"/>
      <c r="B49" s="186"/>
      <c r="C49" s="7" t="s">
        <v>143</v>
      </c>
      <c r="D49" s="8" t="s">
        <v>112</v>
      </c>
      <c r="E49" s="24">
        <f>IF(AND(INT(Vorzeichenprüfung!E55)=0, INT(Spannweiten!E49)&lt;=5), Mittelwerte!E49, "")</f>
        <v>1.3333333333333333</v>
      </c>
      <c r="F49" s="26">
        <v>0</v>
      </c>
      <c r="G49" s="24">
        <f>IF(AND(INT(Vorzeichenprüfung!G55)=0, INT(Spannweiten!G49)&lt;=5), Mittelwerte!G49, "")</f>
        <v>0</v>
      </c>
      <c r="H49" s="24">
        <f>IF(AND(INT(Vorzeichenprüfung!H55)=0, INT(Spannweiten!H49)&lt;=5), Mittelwerte!H49, "")</f>
        <v>0</v>
      </c>
      <c r="I49" s="24">
        <f>IF(AND(INT(Vorzeichenprüfung!I55)=0, INT(Spannweiten!I49)&lt;=5), Mittelwerte!I49, "")</f>
        <v>1.3333333333333333</v>
      </c>
      <c r="J49" s="24">
        <f>IF(AND(INT(Vorzeichenprüfung!J55)=0, INT(Spannweiten!J49)&lt;=5), Mittelwerte!J49, "")</f>
        <v>0</v>
      </c>
      <c r="K49" s="24">
        <f>IF(AND(INT(Vorzeichenprüfung!K55)=0, INT(Spannweiten!K49)&lt;=5), Mittelwerte!K49, "")</f>
        <v>0</v>
      </c>
      <c r="L49" s="83">
        <v>5</v>
      </c>
      <c r="M49" s="26">
        <v>0</v>
      </c>
      <c r="N49" s="26">
        <v>0</v>
      </c>
      <c r="O49" s="24">
        <f>IF(AND(INT(Vorzeichenprüfung!O55)=0, INT(Spannweiten!O49)&lt;=5), Mittelwerte!O49, "")</f>
        <v>1.6666666666666667</v>
      </c>
      <c r="P49" s="24">
        <f>IF(AND(INT(Vorzeichenprüfung!P55)=0, INT(Spannweiten!P49)&lt;=5), Mittelwerte!P49, "")</f>
        <v>-1.3333333333333333</v>
      </c>
      <c r="Q49" s="24">
        <f>IF(AND(INT(Vorzeichenprüfung!Q55)=0, INT(Spannweiten!Q49)&lt;=5), Mittelwerte!Q49, "")</f>
        <v>0</v>
      </c>
      <c r="R49" s="24">
        <f>IF(AND(INT(Vorzeichenprüfung!R55)=0, INT(Spannweiten!R49)&lt;=5), Mittelwerte!R49, "")</f>
        <v>0</v>
      </c>
      <c r="S49" s="24">
        <f>IF(AND(INT(Vorzeichenprüfung!S55)=0, INT(Spannweiten!S49)&lt;=5), Mittelwerte!S49, "")</f>
        <v>0</v>
      </c>
      <c r="T49" s="24">
        <f>IF(AND(INT(Vorzeichenprüfung!T55)=0, INT(Spannweiten!T49)&lt;=5), Mittelwerte!T49, "")</f>
        <v>0</v>
      </c>
      <c r="U49" s="24">
        <f>IF(AND(INT(Vorzeichenprüfung!U55)=0, INT(Spannweiten!U49)&lt;=5), Mittelwerte!U49, "")</f>
        <v>0</v>
      </c>
      <c r="V49" s="24">
        <f>IF(AND(INT(Vorzeichenprüfung!V55)=0, INT(Spannweiten!V49)&lt;=5), Mittelwerte!V49, "")</f>
        <v>1.3333333333333333</v>
      </c>
      <c r="W49" s="24">
        <f>IF(AND(INT(Vorzeichenprüfung!W55)=0, INT(Spannweiten!W49)&lt;=5), Mittelwerte!W49, "")</f>
        <v>0</v>
      </c>
      <c r="X49" s="24">
        <f>IF(AND(INT(Vorzeichenprüfung!X55)=0, INT(Spannweiten!X49)&lt;=5), Mittelwerte!X49, "")</f>
        <v>0</v>
      </c>
      <c r="Y49" s="24">
        <f>IF(AND(INT(Vorzeichenprüfung!Y55)=0, INT(Spannweiten!Y49)&lt;=5), Mittelwerte!Y49, "")</f>
        <v>0</v>
      </c>
      <c r="Z49" s="24">
        <f>IF(AND(INT(Vorzeichenprüfung!Z55)=0, INT(Spannweiten!Z49)&lt;=5), Mittelwerte!Z49, "")</f>
        <v>0</v>
      </c>
      <c r="AA49" s="24">
        <f>IF(AND(INT(Vorzeichenprüfung!AA55)=0, INT(Spannweiten!AA49)&lt;=5), Mittelwerte!AA49, "")</f>
        <v>0</v>
      </c>
      <c r="AB49" s="24">
        <f>IF(AND(INT(Vorzeichenprüfung!AB55)=0, INT(Spannweiten!AB49)&lt;=5), Mittelwerte!AB49, "")</f>
        <v>0</v>
      </c>
      <c r="AC49" s="24">
        <f>IF(AND(INT(Vorzeichenprüfung!AC55)=0, INT(Spannweiten!AC49)&lt;=5), Mittelwerte!AC49, "")</f>
        <v>0</v>
      </c>
      <c r="AD49" s="24">
        <f>IF(AND(INT(Vorzeichenprüfung!AD55)=0, INT(Spannweiten!AD49)&lt;=5), Mittelwerte!AD49, "")</f>
        <v>0</v>
      </c>
      <c r="AE49" s="5"/>
      <c r="AF49" s="5"/>
      <c r="AG49" s="5"/>
      <c r="AI49" s="192"/>
      <c r="AJ49" s="192"/>
      <c r="AK49" s="192"/>
      <c r="AL49" s="192"/>
      <c r="AM49" s="192"/>
      <c r="AO49" s="191"/>
      <c r="AP49" s="49" t="s">
        <v>190</v>
      </c>
      <c r="AQ49" s="50">
        <v>0</v>
      </c>
    </row>
    <row r="50" spans="1:43" ht="15.75" customHeight="1" x14ac:dyDescent="0.2">
      <c r="A50" s="186"/>
      <c r="B50" s="186"/>
      <c r="C50" s="7" t="s">
        <v>144</v>
      </c>
      <c r="D50" s="8" t="s">
        <v>113</v>
      </c>
      <c r="E50" s="24">
        <f>IF(AND(INT(Vorzeichenprüfung!E56)=0, INT(Spannweiten!E50)&lt;=5), Mittelwerte!E50, "")</f>
        <v>1.3333333333333333</v>
      </c>
      <c r="F50" s="85">
        <v>-8</v>
      </c>
      <c r="G50" s="26">
        <v>4</v>
      </c>
      <c r="H50" s="163">
        <f>IF(AND(INT(Vorzeichenprüfung!H56)=0, INT(Spannweiten!H50)&lt;=5), Mittelwerte!H50, "")</f>
        <v>0</v>
      </c>
      <c r="I50" s="24">
        <f>IF(AND(INT(Vorzeichenprüfung!I56)=0, INT(Spannweiten!I50)&lt;=5), Mittelwerte!I50, "")</f>
        <v>1.3333333333333333</v>
      </c>
      <c r="J50" s="24">
        <f>IF(AND(INT(Vorzeichenprüfung!J56)=0, INT(Spannweiten!J50)&lt;=5), Mittelwerte!J50, "")</f>
        <v>-1.3333333333333333</v>
      </c>
      <c r="K50" s="24">
        <f>IF(AND(INT(Vorzeichenprüfung!K56)=0, INT(Spannweiten!K50)&lt;=5), Mittelwerte!K50, "")</f>
        <v>-0.66666666666666663</v>
      </c>
      <c r="L50" s="26">
        <v>5</v>
      </c>
      <c r="M50" s="26">
        <v>0</v>
      </c>
      <c r="N50" s="26">
        <v>0</v>
      </c>
      <c r="O50" s="24">
        <f>IF(AND(INT(Vorzeichenprüfung!O56)=0, INT(Spannweiten!O50)&lt;=5), Mittelwerte!O50, "")</f>
        <v>1.6666666666666667</v>
      </c>
      <c r="P50" s="24">
        <f>IF(AND(INT(Vorzeichenprüfung!P56)=0, INT(Spannweiten!P50)&lt;=5), Mittelwerte!P50, "")</f>
        <v>-1.3333333333333333</v>
      </c>
      <c r="Q50" s="24">
        <f>IF(AND(INT(Vorzeichenprüfung!Q56)=0, INT(Spannweiten!Q50)&lt;=5), Mittelwerte!Q50, "")</f>
        <v>0</v>
      </c>
      <c r="R50" s="24">
        <f>IF(AND(INT(Vorzeichenprüfung!R56)=0, INT(Spannweiten!R50)&lt;=5), Mittelwerte!R50, "")</f>
        <v>0</v>
      </c>
      <c r="S50" s="24">
        <f>IF(AND(INT(Vorzeichenprüfung!S56)=0, INT(Spannweiten!S50)&lt;=5), Mittelwerte!S50, "")</f>
        <v>-1.3333333333333333</v>
      </c>
      <c r="T50" s="24">
        <f>IF(AND(INT(Vorzeichenprüfung!T56)=0, INT(Spannweiten!T50)&lt;=5), Mittelwerte!T50, "")</f>
        <v>0</v>
      </c>
      <c r="U50" s="24">
        <f>IF(AND(INT(Vorzeichenprüfung!U56)=0, INT(Spannweiten!U50)&lt;=5), Mittelwerte!U50, "")</f>
        <v>0</v>
      </c>
      <c r="V50" s="24">
        <f>IF(AND(INT(Vorzeichenprüfung!V56)=0, INT(Spannweiten!V50)&lt;=5), Mittelwerte!V50, "")</f>
        <v>1.3333333333333333</v>
      </c>
      <c r="W50" s="24">
        <f>IF(AND(INT(Vorzeichenprüfung!W56)=0, INT(Spannweiten!W50)&lt;=5), Mittelwerte!W50, "")</f>
        <v>0</v>
      </c>
      <c r="X50" s="24">
        <f>IF(AND(INT(Vorzeichenprüfung!X56)=0, INT(Spannweiten!X50)&lt;=5), Mittelwerte!X50, "")</f>
        <v>0</v>
      </c>
      <c r="Y50" s="24">
        <f>IF(AND(INT(Vorzeichenprüfung!Y56)=0, INT(Spannweiten!Y50)&lt;=5), Mittelwerte!Y50, "")</f>
        <v>0</v>
      </c>
      <c r="Z50" s="83">
        <f>IF(AND(INT(Vorzeichenprüfung!Z56)=0, INT(Spannweiten!Z50)&lt;=5), Mittelwerte!Z50, "")</f>
        <v>0</v>
      </c>
      <c r="AA50" s="24">
        <f>IF(AND(INT(Vorzeichenprüfung!AA56)=0, INT(Spannweiten!AA50)&lt;=5), Mittelwerte!AA50, "")</f>
        <v>0</v>
      </c>
      <c r="AB50" s="24">
        <f>IF(AND(INT(Vorzeichenprüfung!AB56)=0, INT(Spannweiten!AB50)&lt;=5), Mittelwerte!AB50, "")</f>
        <v>0</v>
      </c>
      <c r="AC50" s="83">
        <v>5</v>
      </c>
      <c r="AD50" s="24">
        <f>IF(AND(INT(Vorzeichenprüfung!AD56)=0, INT(Spannweiten!AD50)&lt;=5), Mittelwerte!AD50, "")</f>
        <v>0</v>
      </c>
      <c r="AE50" s="5"/>
      <c r="AF50" s="5"/>
      <c r="AG50" s="5"/>
      <c r="AI50" s="192"/>
      <c r="AJ50" s="192"/>
      <c r="AK50" s="192"/>
      <c r="AL50" s="192"/>
      <c r="AM50" s="192"/>
      <c r="AO50" s="191"/>
      <c r="AP50" s="49" t="s">
        <v>191</v>
      </c>
      <c r="AQ50" s="50">
        <v>-1</v>
      </c>
    </row>
    <row r="51" spans="1:43" ht="15.75" customHeight="1" x14ac:dyDescent="0.2">
      <c r="A51" s="186"/>
      <c r="B51" s="186"/>
      <c r="C51" s="7" t="s">
        <v>145</v>
      </c>
      <c r="D51" s="8" t="s">
        <v>114</v>
      </c>
      <c r="E51" s="24">
        <f>IF(AND(INT(Vorzeichenprüfung!E57)=0, INT(Spannweiten!E51)&lt;=5), Mittelwerte!E51, "")</f>
        <v>0</v>
      </c>
      <c r="F51" s="24">
        <f>IF(AND(INT(Vorzeichenprüfung!F57)=0, INT(Spannweiten!F51)&lt;=5), Mittelwerte!F51, "")</f>
        <v>0</v>
      </c>
      <c r="G51" s="24">
        <f>IF(AND(INT(Vorzeichenprüfung!G57)=0, INT(Spannweiten!G51)&lt;=5), Mittelwerte!G51, "")</f>
        <v>0</v>
      </c>
      <c r="H51" s="24">
        <f>IF(AND(INT(Vorzeichenprüfung!H57)=0, INT(Spannweiten!H51)&lt;=5), Mittelwerte!H51, "")</f>
        <v>0</v>
      </c>
      <c r="I51" s="26">
        <v>-3</v>
      </c>
      <c r="J51" s="24">
        <f>IF(AND(INT(Vorzeichenprüfung!J57)=0, INT(Spannweiten!J51)&lt;=5), Mittelwerte!J51, "")</f>
        <v>0</v>
      </c>
      <c r="K51" s="24">
        <f>IF(AND(INT(Vorzeichenprüfung!K57)=0, INT(Spannweiten!K51)&lt;=5), Mittelwerte!K51, "")</f>
        <v>-1.3333333333333333</v>
      </c>
      <c r="L51" s="34">
        <v>5</v>
      </c>
      <c r="M51" s="24">
        <f>IF(AND(INT(Vorzeichenprüfung!M57)=0, INT(Spannweiten!M51)&lt;=5), Mittelwerte!M51, "")</f>
        <v>0</v>
      </c>
      <c r="N51" s="24">
        <f>IF(AND(INT(Vorzeichenprüfung!N57)=0, INT(Spannweiten!N51)&lt;=5), Mittelwerte!N51, "")</f>
        <v>0</v>
      </c>
      <c r="O51" s="24">
        <f>IF(AND(INT(Vorzeichenprüfung!O57)=0, INT(Spannweiten!O51)&lt;=5), Mittelwerte!O51, "")</f>
        <v>-1.6666666666666667</v>
      </c>
      <c r="P51" s="24">
        <f>IF(AND(INT(Vorzeichenprüfung!P57)=0, INT(Spannweiten!P51)&lt;=5), Mittelwerte!P51, "")</f>
        <v>0</v>
      </c>
      <c r="Q51" s="24">
        <f>IF(AND(INT(Vorzeichenprüfung!Q57)=0, INT(Spannweiten!Q51)&lt;=5), Mittelwerte!Q51, "")</f>
        <v>0</v>
      </c>
      <c r="R51" s="24">
        <f>IF(AND(INT(Vorzeichenprüfung!R57)=0, INT(Spannweiten!R51)&lt;=5), Mittelwerte!R51, "")</f>
        <v>0</v>
      </c>
      <c r="S51" s="24">
        <f>IF(AND(INT(Vorzeichenprüfung!S57)=0, INT(Spannweiten!S51)&lt;=5), Mittelwerte!S51, "")</f>
        <v>0</v>
      </c>
      <c r="T51" s="24">
        <f>IF(AND(INT(Vorzeichenprüfung!T57)=0, INT(Spannweiten!T51)&lt;=5), Mittelwerte!T51, "")</f>
        <v>0</v>
      </c>
      <c r="U51" s="24">
        <f>IF(AND(INT(Vorzeichenprüfung!U57)=0, INT(Spannweiten!U51)&lt;=5), Mittelwerte!U51, "")</f>
        <v>0</v>
      </c>
      <c r="V51" s="24">
        <f>IF(AND(INT(Vorzeichenprüfung!V57)=0, INT(Spannweiten!V51)&lt;=5), Mittelwerte!V51, "")</f>
        <v>0</v>
      </c>
      <c r="W51" s="24">
        <f>IF(AND(INT(Vorzeichenprüfung!W57)=0, INT(Spannweiten!W51)&lt;=5), Mittelwerte!W51, "")</f>
        <v>0</v>
      </c>
      <c r="X51" s="24">
        <f>IF(AND(INT(Vorzeichenprüfung!X57)=0, INT(Spannweiten!X51)&lt;=5), Mittelwerte!X51, "")</f>
        <v>0</v>
      </c>
      <c r="Y51" s="24">
        <f>IF(AND(INT(Vorzeichenprüfung!Y57)=0, INT(Spannweiten!Y51)&lt;=5), Mittelwerte!Y51, "")</f>
        <v>0</v>
      </c>
      <c r="Z51" s="24">
        <f>IF(AND(INT(Vorzeichenprüfung!Z57)=0, INT(Spannweiten!Z51)&lt;=5), Mittelwerte!Z51, "")</f>
        <v>0</v>
      </c>
      <c r="AA51" s="24">
        <f>IF(AND(INT(Vorzeichenprüfung!AA57)=0, INT(Spannweiten!AA51)&lt;=5), Mittelwerte!AA51, "")</f>
        <v>0</v>
      </c>
      <c r="AB51" s="24">
        <f>IF(AND(INT(Vorzeichenprüfung!AB57)=0, INT(Spannweiten!AB51)&lt;=5), Mittelwerte!AB51, "")</f>
        <v>0</v>
      </c>
      <c r="AC51" s="24">
        <f>IF(AND(INT(Vorzeichenprüfung!AC57)=0, INT(Spannweiten!AC51)&lt;=5), Mittelwerte!AC51, "")</f>
        <v>0</v>
      </c>
      <c r="AD51" s="24">
        <f>IF(AND(INT(Vorzeichenprüfung!AD57)=0, INT(Spannweiten!AD51)&lt;=5), Mittelwerte!AD51, "")</f>
        <v>0</v>
      </c>
      <c r="AE51" s="5"/>
      <c r="AF51" s="5"/>
      <c r="AG51" s="5"/>
      <c r="AI51" s="192"/>
      <c r="AJ51" s="192"/>
      <c r="AK51" s="192"/>
      <c r="AL51" s="192"/>
      <c r="AM51" s="192"/>
      <c r="AO51" s="191"/>
      <c r="AP51" s="49" t="s">
        <v>192</v>
      </c>
      <c r="AQ51" s="50">
        <v>-2</v>
      </c>
    </row>
    <row r="52" spans="1:43" ht="15.75" customHeight="1" x14ac:dyDescent="0.2">
      <c r="A52" s="186"/>
      <c r="B52" s="186"/>
      <c r="C52" s="7" t="s">
        <v>146</v>
      </c>
      <c r="D52" s="8" t="s">
        <v>115</v>
      </c>
      <c r="E52" s="24">
        <f>IF(AND(INT(Vorzeichenprüfung!E58)=0, INT(Spannweiten!E52)&lt;=5), Mittelwerte!E52, "")</f>
        <v>0</v>
      </c>
      <c r="F52" s="24">
        <f>IF(AND(INT(Vorzeichenprüfung!F58)=0, INT(Spannweiten!F52)&lt;=5), Mittelwerte!F52, "")</f>
        <v>0</v>
      </c>
      <c r="G52" s="24">
        <f>IF(AND(INT(Vorzeichenprüfung!G58)=0, INT(Spannweiten!G52)&lt;=5), Mittelwerte!G52, "")</f>
        <v>0</v>
      </c>
      <c r="H52" s="24">
        <f>IF(AND(INT(Vorzeichenprüfung!H58)=0, INT(Spannweiten!H52)&lt;=5), Mittelwerte!H52, "")</f>
        <v>0</v>
      </c>
      <c r="I52" s="24">
        <f>IF(AND(INT(Vorzeichenprüfung!I58)=0, INT(Spannweiten!I52)&lt;=5), Mittelwerte!I52, "")</f>
        <v>0</v>
      </c>
      <c r="J52" s="24">
        <f>IF(AND(INT(Vorzeichenprüfung!J58)=0, INT(Spannweiten!J52)&lt;=5), Mittelwerte!J52, "")</f>
        <v>0</v>
      </c>
      <c r="K52" s="24">
        <f>IF(AND(INT(Vorzeichenprüfung!K58)=0, INT(Spannweiten!K52)&lt;=5), Mittelwerte!K52, "")</f>
        <v>0</v>
      </c>
      <c r="L52" s="26">
        <v>5</v>
      </c>
      <c r="M52" s="24">
        <f>IF(AND(INT(Vorzeichenprüfung!M58)=0, INT(Spannweiten!M52)&lt;=5), Mittelwerte!M52, "")</f>
        <v>-1.3333333333333333</v>
      </c>
      <c r="N52" s="24">
        <f>IF(AND(INT(Vorzeichenprüfung!N58)=0, INT(Spannweiten!N52)&lt;=5), Mittelwerte!N52, "")</f>
        <v>0</v>
      </c>
      <c r="O52" s="24">
        <f>IF(AND(INT(Vorzeichenprüfung!O58)=0, INT(Spannweiten!O52)&lt;=5), Mittelwerte!O52, "")</f>
        <v>0</v>
      </c>
      <c r="P52" s="24">
        <f>IF(AND(INT(Vorzeichenprüfung!P58)=0, INT(Spannweiten!P52)&lt;=5), Mittelwerte!P52, "")</f>
        <v>0</v>
      </c>
      <c r="Q52" s="24">
        <f>IF(AND(INT(Vorzeichenprüfung!Q58)=0, INT(Spannweiten!Q52)&lt;=5), Mittelwerte!Q52, "")</f>
        <v>0</v>
      </c>
      <c r="R52" s="24">
        <f>IF(AND(INT(Vorzeichenprüfung!R58)=0, INT(Spannweiten!R52)&lt;=5), Mittelwerte!R52, "")</f>
        <v>0</v>
      </c>
      <c r="S52" s="24">
        <f>IF(AND(INT(Vorzeichenprüfung!S58)=0, INT(Spannweiten!S52)&lt;=5), Mittelwerte!S52, "")</f>
        <v>-1.3333333333333333</v>
      </c>
      <c r="T52" s="24">
        <f>IF(AND(INT(Vorzeichenprüfung!T58)=0, INT(Spannweiten!T52)&lt;=5), Mittelwerte!T52, "")</f>
        <v>0</v>
      </c>
      <c r="U52" s="24">
        <f>IF(AND(INT(Vorzeichenprüfung!U58)=0, INT(Spannweiten!U52)&lt;=5), Mittelwerte!U52, "")</f>
        <v>0</v>
      </c>
      <c r="V52" s="24">
        <f>IF(AND(INT(Vorzeichenprüfung!V58)=0, INT(Spannweiten!V52)&lt;=5), Mittelwerte!V52, "")</f>
        <v>0</v>
      </c>
      <c r="W52" s="24">
        <f>IF(AND(INT(Vorzeichenprüfung!W58)=0, INT(Spannweiten!W52)&lt;=5), Mittelwerte!W52, "")</f>
        <v>0</v>
      </c>
      <c r="X52" s="24">
        <f>IF(AND(INT(Vorzeichenprüfung!X58)=0, INT(Spannweiten!X52)&lt;=5), Mittelwerte!X52, "")</f>
        <v>0</v>
      </c>
      <c r="Y52" s="24">
        <f>IF(AND(INT(Vorzeichenprüfung!Y58)=0, INT(Spannweiten!Y52)&lt;=5), Mittelwerte!Y52, "")</f>
        <v>0</v>
      </c>
      <c r="Z52" s="24">
        <f>IF(AND(INT(Vorzeichenprüfung!Z58)=0, INT(Spannweiten!Z52)&lt;=5), Mittelwerte!Z52, "")</f>
        <v>0</v>
      </c>
      <c r="AA52" s="24">
        <f>IF(AND(INT(Vorzeichenprüfung!AA58)=0, INT(Spannweiten!AA52)&lt;=5), Mittelwerte!AA52, "")</f>
        <v>0</v>
      </c>
      <c r="AB52" s="24">
        <f>IF(AND(INT(Vorzeichenprüfung!AB58)=0, INT(Spannweiten!AB52)&lt;=5), Mittelwerte!AB52, "")</f>
        <v>0</v>
      </c>
      <c r="AC52" s="24">
        <f>IF(AND(INT(Vorzeichenprüfung!AC58)=0, INT(Spannweiten!AC52)&lt;=5), Mittelwerte!AC52, "")</f>
        <v>0</v>
      </c>
      <c r="AD52" s="24">
        <f>IF(AND(INT(Vorzeichenprüfung!AD58)=0, INT(Spannweiten!AD52)&lt;=5), Mittelwerte!AD52, "")</f>
        <v>0</v>
      </c>
      <c r="AE52" s="5"/>
      <c r="AF52" s="5"/>
      <c r="AG52" s="5"/>
      <c r="AI52" s="192"/>
      <c r="AJ52" s="192"/>
      <c r="AK52" s="192"/>
      <c r="AL52" s="192"/>
      <c r="AM52" s="192"/>
      <c r="AO52" s="191"/>
      <c r="AP52" s="49" t="s">
        <v>193</v>
      </c>
      <c r="AQ52" s="50">
        <v>-3</v>
      </c>
    </row>
    <row r="53" spans="1:43" ht="15.75" customHeight="1" x14ac:dyDescent="0.2">
      <c r="A53" s="186"/>
      <c r="B53" s="186"/>
      <c r="C53" s="7" t="s">
        <v>147</v>
      </c>
      <c r="D53" s="8" t="s">
        <v>116</v>
      </c>
      <c r="E53" s="24">
        <f>IF(AND(INT(Vorzeichenprüfung!E59)=0, INT(Spannweiten!E53)&lt;=5), Mittelwerte!E53, "")</f>
        <v>0</v>
      </c>
      <c r="F53" s="85">
        <v>2</v>
      </c>
      <c r="G53" s="24">
        <f>IF(AND(INT(Vorzeichenprüfung!G59)=0, INT(Spannweiten!G53)&lt;=5), Mittelwerte!G53, "")</f>
        <v>1</v>
      </c>
      <c r="H53" s="85">
        <v>3</v>
      </c>
      <c r="I53" s="26">
        <v>3</v>
      </c>
      <c r="J53" s="26">
        <v>2</v>
      </c>
      <c r="K53" s="24">
        <f>IF(AND(INT(Vorzeichenprüfung!K59)=0, INT(Spannweiten!K53)&lt;=5), Mittelwerte!K53, "")</f>
        <v>1.6666666666666667</v>
      </c>
      <c r="L53" s="24">
        <f>IF(AND(INT(Vorzeichenprüfung!L59)=0, INT(Spannweiten!L53)&lt;=5), Mittelwerte!L53, "")</f>
        <v>1</v>
      </c>
      <c r="M53" s="26">
        <v>3</v>
      </c>
      <c r="N53" s="24">
        <f>IF(AND(INT(Vorzeichenprüfung!N59)=0, INT(Spannweiten!N53)&lt;=5), Mittelwerte!N53, "")</f>
        <v>0</v>
      </c>
      <c r="O53" s="24">
        <f>IF(AND(INT(Vorzeichenprüfung!O59)=0, INT(Spannweiten!O53)&lt;=5), Mittelwerte!O53, "")</f>
        <v>0</v>
      </c>
      <c r="P53" s="24">
        <f>IF(AND(INT(Vorzeichenprüfung!P59)=0, INT(Spannweiten!P53)&lt;=5), Mittelwerte!P53, "")</f>
        <v>0</v>
      </c>
      <c r="Q53" s="24">
        <f>IF(AND(INT(Vorzeichenprüfung!Q59)=0, INT(Spannweiten!Q53)&lt;=5), Mittelwerte!Q53, "")</f>
        <v>1</v>
      </c>
      <c r="R53" s="24">
        <f>IF(AND(INT(Vorzeichenprüfung!R59)=0, INT(Spannweiten!R53)&lt;=5), Mittelwerte!R53, "")</f>
        <v>0</v>
      </c>
      <c r="S53" s="24">
        <f>IF(AND(INT(Vorzeichenprüfung!S59)=0, INT(Spannweiten!S53)&lt;=5), Mittelwerte!S53, "")</f>
        <v>2.6666666666666665</v>
      </c>
      <c r="T53" s="26">
        <v>3</v>
      </c>
      <c r="U53" s="24">
        <f>IF(AND(INT(Vorzeichenprüfung!U59)=0, INT(Spannweiten!U53)&lt;=5), Mittelwerte!U53, "")</f>
        <v>0.33333333333333331</v>
      </c>
      <c r="V53" s="24">
        <f>IF(AND(INT(Vorzeichenprüfung!V59)=0, INT(Spannweiten!V53)&lt;=5), Mittelwerte!V53, "")</f>
        <v>0</v>
      </c>
      <c r="W53" s="83">
        <f>IF(AND(INT(Vorzeichenprüfung!W59)=0, INT(Spannweiten!W53)&lt;=5), Mittelwerte!W53, "")</f>
        <v>0</v>
      </c>
      <c r="X53" s="163">
        <v>3</v>
      </c>
      <c r="Y53" s="24">
        <f>IF(AND(INT(Vorzeichenprüfung!Y59)=0, INT(Spannweiten!Y53)&lt;=5), Mittelwerte!Y53, "")</f>
        <v>1.3333333333333333</v>
      </c>
      <c r="Z53" s="24">
        <f>IF(AND(INT(Vorzeichenprüfung!Z59)=0, INT(Spannweiten!Z53)&lt;=5), Mittelwerte!Z53, "")</f>
        <v>0</v>
      </c>
      <c r="AA53" s="24">
        <f>IF(AND(INT(Vorzeichenprüfung!AA59)=0, INT(Spannweiten!AA53)&lt;=5), Mittelwerte!AA53, "")</f>
        <v>0</v>
      </c>
      <c r="AB53" s="24">
        <f>IF(AND(INT(Vorzeichenprüfung!AB59)=0, INT(Spannweiten!AB53)&lt;=5), Mittelwerte!AB53, "")</f>
        <v>1.3333333333333333</v>
      </c>
      <c r="AC53" s="83">
        <v>5</v>
      </c>
      <c r="AD53" s="24">
        <f>IF(AND(INT(Vorzeichenprüfung!AD59)=0, INT(Spannweiten!AD53)&lt;=5), Mittelwerte!AD53, "")</f>
        <v>0</v>
      </c>
      <c r="AE53" s="5"/>
      <c r="AF53" s="5"/>
      <c r="AG53" s="5"/>
      <c r="AI53" s="192"/>
      <c r="AJ53" s="192"/>
      <c r="AK53" s="192"/>
      <c r="AL53" s="192"/>
      <c r="AM53" s="192"/>
      <c r="AO53" s="191"/>
      <c r="AP53" s="49" t="s">
        <v>194</v>
      </c>
      <c r="AQ53" s="50">
        <v>-4</v>
      </c>
    </row>
    <row r="54" spans="1:43" ht="15.75" customHeight="1" x14ac:dyDescent="0.2">
      <c r="A54" s="186"/>
      <c r="B54" s="186"/>
      <c r="C54" s="7" t="s">
        <v>148</v>
      </c>
      <c r="D54" s="8" t="s">
        <v>117</v>
      </c>
      <c r="E54" s="24">
        <f>IF(AND(INT(Vorzeichenprüfung!E60)=0, INT(Spannweiten!E54)&lt;=5), Mittelwerte!E54, "")</f>
        <v>0</v>
      </c>
      <c r="F54" s="26">
        <v>0</v>
      </c>
      <c r="G54" s="24">
        <f>IF(AND(INT(Vorzeichenprüfung!G60)=0, INT(Spannweiten!G54)&lt;=5), Mittelwerte!G54, "")</f>
        <v>-1.6666666666666667</v>
      </c>
      <c r="H54" s="24">
        <f>IF(AND(INT(Vorzeichenprüfung!H60)=0, INT(Spannweiten!H54)&lt;=5), Mittelwerte!H54, "")</f>
        <v>0</v>
      </c>
      <c r="I54" s="26">
        <v>-3</v>
      </c>
      <c r="J54" s="26">
        <v>2</v>
      </c>
      <c r="K54" s="26">
        <v>0</v>
      </c>
      <c r="L54" s="24">
        <f>IF(AND(INT(Vorzeichenprüfung!L60)=0, INT(Spannweiten!L54)&lt;=5), Mittelwerte!L54, "")</f>
        <v>1</v>
      </c>
      <c r="M54" s="26">
        <v>-3</v>
      </c>
      <c r="N54" s="24">
        <f>IF(AND(INT(Vorzeichenprüfung!N60)=0, INT(Spannweiten!N54)&lt;=5), Mittelwerte!N54, "")</f>
        <v>1.6666666666666667</v>
      </c>
      <c r="O54" s="26">
        <v>0</v>
      </c>
      <c r="P54" s="24">
        <f>IF(AND(INT(Vorzeichenprüfung!P60)=0, INT(Spannweiten!P54)&lt;=5), Mittelwerte!P54, "")</f>
        <v>0</v>
      </c>
      <c r="Q54" s="24">
        <f>IF(AND(INT(Vorzeichenprüfung!Q60)=0, INT(Spannweiten!Q54)&lt;=5), Mittelwerte!Q54, "")</f>
        <v>1</v>
      </c>
      <c r="R54" s="24">
        <f>IF(AND(INT(Vorzeichenprüfung!R60)=0, INT(Spannweiten!R54)&lt;=5), Mittelwerte!R54, "")</f>
        <v>0</v>
      </c>
      <c r="S54" s="24">
        <f>IF(AND(INT(Vorzeichenprüfung!S60)=0, INT(Spannweiten!S54)&lt;=5), Mittelwerte!S54, "")</f>
        <v>2.6666666666666665</v>
      </c>
      <c r="T54" s="26">
        <v>4</v>
      </c>
      <c r="U54" s="85">
        <v>3</v>
      </c>
      <c r="V54" s="85">
        <v>2</v>
      </c>
      <c r="W54" s="24">
        <f>IF(AND(INT(Vorzeichenprüfung!W60)=0, INT(Spannweiten!W54)&lt;=5), Mittelwerte!W54, "")</f>
        <v>0</v>
      </c>
      <c r="X54" s="24">
        <f>IF(AND(INT(Vorzeichenprüfung!X60)=0, INT(Spannweiten!X54)&lt;=5), Mittelwerte!X54, "")</f>
        <v>1.6666666666666667</v>
      </c>
      <c r="Y54" s="26">
        <v>0</v>
      </c>
      <c r="Z54" s="24">
        <f>IF(AND(INT(Vorzeichenprüfung!Z60)=0, INT(Spannweiten!Z54)&lt;=5), Mittelwerte!Z54, "")</f>
        <v>0</v>
      </c>
      <c r="AA54" s="24">
        <f>IF(AND(INT(Vorzeichenprüfung!AA60)=0, INT(Spannweiten!AA54)&lt;=5), Mittelwerte!AA54, "")</f>
        <v>0</v>
      </c>
      <c r="AB54" s="26">
        <v>5</v>
      </c>
      <c r="AC54" s="26">
        <v>5</v>
      </c>
      <c r="AD54" s="24">
        <f>IF(AND(INT(Vorzeichenprüfung!AD60)=0, INT(Spannweiten!AD54)&lt;=5), Mittelwerte!AD54, "")</f>
        <v>0</v>
      </c>
      <c r="AE54" s="5"/>
      <c r="AF54" s="5"/>
      <c r="AG54" s="5"/>
      <c r="AI54" s="192"/>
      <c r="AJ54" s="192"/>
      <c r="AK54" s="192"/>
      <c r="AL54" s="192"/>
      <c r="AM54" s="192"/>
      <c r="AO54" s="191"/>
      <c r="AP54" s="49" t="s">
        <v>195</v>
      </c>
      <c r="AQ54" s="50">
        <v>-5</v>
      </c>
    </row>
    <row r="55" spans="1:43" ht="15.75" customHeight="1" x14ac:dyDescent="0.2">
      <c r="A55" s="186"/>
      <c r="B55" s="186"/>
      <c r="C55" s="7" t="s">
        <v>149</v>
      </c>
      <c r="D55" s="8" t="s">
        <v>118</v>
      </c>
      <c r="E55" s="26">
        <v>4</v>
      </c>
      <c r="F55" s="24">
        <f>IF(AND(INT(Vorzeichenprüfung!F61)=0, INT(Spannweiten!F55)&lt;=5), Mittelwerte!F55, "")</f>
        <v>-1</v>
      </c>
      <c r="G55" s="25">
        <f>IF(AND(Vorzeichenprüfung!G61="WAHR", INT(Spannweiten!G55)&lt;=5), Mittelwerte!G55, "")</f>
        <v>2.6666666666666665</v>
      </c>
      <c r="H55" s="24">
        <f>IF(AND(INT(Vorzeichenprüfung!H61)=0, INT(Spannweiten!H55)&lt;=5), Mittelwerte!H55, "")</f>
        <v>0</v>
      </c>
      <c r="I55" s="26">
        <v>3</v>
      </c>
      <c r="J55" s="26">
        <v>2</v>
      </c>
      <c r="K55" s="24">
        <f>IF(AND(INT(Vorzeichenprüfung!K61)=0, INT(Spannweiten!K55)&lt;=5), Mittelwerte!K55, "")</f>
        <v>1.3333333333333333</v>
      </c>
      <c r="L55" s="24">
        <f>IF(AND(INT(Vorzeichenprüfung!L61)=0, INT(Spannweiten!L55)&lt;=5), Mittelwerte!L55, "")</f>
        <v>1.6666666666666667</v>
      </c>
      <c r="M55" s="26">
        <v>3</v>
      </c>
      <c r="N55" s="24">
        <f>IF(AND(INT(Vorzeichenprüfung!N61)=0, INT(Spannweiten!N55)&lt;=5), Mittelwerte!N55, "")</f>
        <v>1.6666666666666667</v>
      </c>
      <c r="O55" s="24">
        <f>IF(AND(INT(Vorzeichenprüfung!O61)=0, INT(Spannweiten!O55)&lt;=5), Mittelwerte!O55, "")</f>
        <v>0</v>
      </c>
      <c r="P55" s="24">
        <f>IF(AND(INT(Vorzeichenprüfung!P61)=0, INT(Spannweiten!P55)&lt;=5), Mittelwerte!P55, "")</f>
        <v>0</v>
      </c>
      <c r="Q55" s="24">
        <f>IF(AND(INT(Vorzeichenprüfung!Q61)=0, INT(Spannweiten!Q55)&lt;=5), Mittelwerte!Q55, "")</f>
        <v>0</v>
      </c>
      <c r="R55" s="24">
        <f>IF(AND(INT(Vorzeichenprüfung!R61)=0, INT(Spannweiten!R55)&lt;=5), Mittelwerte!R55, "")</f>
        <v>0</v>
      </c>
      <c r="S55" s="24">
        <f>IF(AND(INT(Vorzeichenprüfung!S61)=0, INT(Spannweiten!S55)&lt;=5), Mittelwerte!S55, "")</f>
        <v>4</v>
      </c>
      <c r="T55" s="24">
        <f>IF(AND(INT(Vorzeichenprüfung!T61)=0, INT(Spannweiten!T55)&lt;=5), Mittelwerte!T55, "")</f>
        <v>1.6666666666666667</v>
      </c>
      <c r="U55" s="26">
        <v>2</v>
      </c>
      <c r="V55" s="26">
        <v>4</v>
      </c>
      <c r="W55" s="85">
        <v>5</v>
      </c>
      <c r="X55" s="24">
        <f>IF(AND(INT(Vorzeichenprüfung!X61)=0, INT(Spannweiten!X55)&lt;=5), Mittelwerte!X55, "")</f>
        <v>0.66666666666666663</v>
      </c>
      <c r="Y55" s="24">
        <f>IF(AND(INT(Vorzeichenprüfung!Y61)=0, INT(Spannweiten!Y55)&lt;=5), Mittelwerte!Y55, "")</f>
        <v>0.66666666666666663</v>
      </c>
      <c r="Z55" s="24">
        <f>IF(AND(INT(Vorzeichenprüfung!Z61)=0, INT(Spannweiten!Z55)&lt;=5), Mittelwerte!Z55, "")</f>
        <v>0</v>
      </c>
      <c r="AA55" s="24">
        <f>IF(AND(INT(Vorzeichenprüfung!AA61)=0, INT(Spannweiten!AA55)&lt;=5), Mittelwerte!AA55, "")</f>
        <v>0</v>
      </c>
      <c r="AB55" s="85">
        <v>7</v>
      </c>
      <c r="AC55" s="26">
        <v>5</v>
      </c>
      <c r="AD55" s="163">
        <f>IF(AND(INT(Vorzeichenprüfung!AD61)=0, INT(Spannweiten!AD55)&lt;=5), Mittelwerte!AD55, "")</f>
        <v>0</v>
      </c>
      <c r="AE55" s="5"/>
      <c r="AF55" s="5"/>
      <c r="AG55" s="5"/>
      <c r="AI55" s="192"/>
      <c r="AJ55" s="192"/>
      <c r="AK55" s="192"/>
      <c r="AL55" s="192"/>
      <c r="AM55" s="192"/>
      <c r="AO55" s="191"/>
      <c r="AP55" s="49" t="s">
        <v>196</v>
      </c>
      <c r="AQ55" s="50">
        <v>-6</v>
      </c>
    </row>
    <row r="56" spans="1:43" ht="15.75" customHeight="1" x14ac:dyDescent="0.2">
      <c r="A56" s="186"/>
      <c r="B56" s="186"/>
      <c r="C56" s="7" t="s">
        <v>150</v>
      </c>
      <c r="D56" s="8" t="s">
        <v>119</v>
      </c>
      <c r="E56" s="26">
        <v>5</v>
      </c>
      <c r="F56" s="24">
        <f>IF(AND(INT(Vorzeichenprüfung!F62)=0, INT(Spannweiten!F56)&lt;=5), Mittelwerte!F56, "")</f>
        <v>0</v>
      </c>
      <c r="G56" s="26">
        <v>5</v>
      </c>
      <c r="H56" s="24">
        <f>IF(AND(INT(Vorzeichenprüfung!H62)=0, INT(Spannweiten!H56)&lt;=5), Mittelwerte!H56, "")</f>
        <v>0</v>
      </c>
      <c r="I56" s="26">
        <v>3</v>
      </c>
      <c r="J56" s="85">
        <v>3</v>
      </c>
      <c r="K56" s="163">
        <v>5</v>
      </c>
      <c r="L56" s="24">
        <f>IF(AND(INT(Vorzeichenprüfung!L62)=0, INT(Spannweiten!L56)&lt;=5), Mittelwerte!L56, "")</f>
        <v>-1.3333333333333333</v>
      </c>
      <c r="M56" s="26">
        <v>3</v>
      </c>
      <c r="N56" s="83">
        <f>IF(AND(INT(Vorzeichenprüfung!N62)=0, INT(Spannweiten!N56)&lt;=5), Mittelwerte!N56, "")</f>
        <v>0</v>
      </c>
      <c r="O56" s="24">
        <f>IF(AND(INT(Vorzeichenprüfung!O62)=0, INT(Spannweiten!O56)&lt;=5), Mittelwerte!O56, "")</f>
        <v>0</v>
      </c>
      <c r="P56" s="24">
        <f>IF(AND(INT(Vorzeichenprüfung!P62)=0, INT(Spannweiten!P56)&lt;=5), Mittelwerte!P56, "")</f>
        <v>0</v>
      </c>
      <c r="Q56" s="24">
        <f>IF(AND(INT(Vorzeichenprüfung!Q62)=0, INT(Spannweiten!Q56)&lt;=5), Mittelwerte!Q56, "")</f>
        <v>0</v>
      </c>
      <c r="R56" s="24">
        <f>IF(AND(INT(Vorzeichenprüfung!R62)=0, INT(Spannweiten!R56)&lt;=5), Mittelwerte!R56, "")</f>
        <v>0</v>
      </c>
      <c r="S56" s="26">
        <v>0</v>
      </c>
      <c r="T56" s="24">
        <f>IF(AND(INT(Vorzeichenprüfung!T62)=0, INT(Spannweiten!T56)&lt;=5), Mittelwerte!T56, "")</f>
        <v>0</v>
      </c>
      <c r="U56" s="24">
        <f>IF(AND(INT(Vorzeichenprüfung!U62)=0, INT(Spannweiten!U56)&lt;=5), Mittelwerte!U56, "")</f>
        <v>-1</v>
      </c>
      <c r="V56" s="24">
        <f>IF(AND(INT(Vorzeichenprüfung!V62)=0, INT(Spannweiten!V56)&lt;=5), Mittelwerte!V56, "")</f>
        <v>2.3333333333333335</v>
      </c>
      <c r="W56" s="24">
        <f>IF(AND(INT(Vorzeichenprüfung!W62)=0, INT(Spannweiten!W56)&lt;=5), Mittelwerte!W56, "")</f>
        <v>0</v>
      </c>
      <c r="X56" s="24">
        <f>IF(AND(INT(Vorzeichenprüfung!X62)=0, INT(Spannweiten!X56)&lt;=5), Mittelwerte!X56, "")</f>
        <v>-1</v>
      </c>
      <c r="Y56" s="24">
        <f>IF(AND(INT(Vorzeichenprüfung!Y62)=0, INT(Spannweiten!Y56)&lt;=5), Mittelwerte!Y56, "")</f>
        <v>-1.6666666666666667</v>
      </c>
      <c r="Z56" s="24">
        <f>IF(AND(INT(Vorzeichenprüfung!Z62)=0, INT(Spannweiten!Z56)&lt;=5), Mittelwerte!Z56, "")</f>
        <v>0</v>
      </c>
      <c r="AA56" s="24">
        <f>IF(AND(INT(Vorzeichenprüfung!AA62)=0, INT(Spannweiten!AA56)&lt;=5), Mittelwerte!AA56, "")</f>
        <v>-1.3333333333333333</v>
      </c>
      <c r="AB56" s="24">
        <f>IF(AND(INT(Vorzeichenprüfung!AB62)=0, INT(Spannweiten!AB56)&lt;=5), Mittelwerte!AB56, "")</f>
        <v>0</v>
      </c>
      <c r="AC56" s="24">
        <f>IF(AND(INT(Vorzeichenprüfung!AC62)=0, INT(Spannweiten!AC56)&lt;=5), Mittelwerte!AC56, "")</f>
        <v>0</v>
      </c>
      <c r="AD56" s="24">
        <f>IF(AND(INT(Vorzeichenprüfung!AD62)=0, INT(Spannweiten!AD56)&lt;=5), Mittelwerte!AD56, "")</f>
        <v>0</v>
      </c>
      <c r="AE56" s="5"/>
      <c r="AF56" s="5"/>
      <c r="AG56" s="5"/>
      <c r="AI56" s="192"/>
      <c r="AJ56" s="192"/>
      <c r="AK56" s="192"/>
      <c r="AL56" s="192"/>
      <c r="AM56" s="192"/>
      <c r="AO56" s="191"/>
      <c r="AP56" s="49" t="s">
        <v>197</v>
      </c>
      <c r="AQ56" s="50">
        <v>-7</v>
      </c>
    </row>
    <row r="57" spans="1:43" ht="15.75" customHeight="1" x14ac:dyDescent="0.2">
      <c r="A57" s="186"/>
      <c r="B57" s="186"/>
      <c r="C57" s="7" t="s">
        <v>151</v>
      </c>
      <c r="D57" s="8" t="s">
        <v>120</v>
      </c>
      <c r="E57" s="24">
        <f>IF(AND(INT(Vorzeichenprüfung!E63)=0, INT(Spannweiten!E57)&lt;=5), Mittelwerte!E57, "")</f>
        <v>0</v>
      </c>
      <c r="F57" s="24">
        <f>IF(AND(INT(Vorzeichenprüfung!F63)=0, INT(Spannweiten!F57)&lt;=5), Mittelwerte!F57, "")</f>
        <v>0</v>
      </c>
      <c r="G57" s="24">
        <f>IF(AND(INT(Vorzeichenprüfung!G63)=0, INT(Spannweiten!G57)&lt;=5), Mittelwerte!G57, "")</f>
        <v>0</v>
      </c>
      <c r="H57" s="24">
        <f>IF(AND(INT(Vorzeichenprüfung!H63)=0, INT(Spannweiten!H57)&lt;=5), Mittelwerte!H57, "")</f>
        <v>0</v>
      </c>
      <c r="I57" s="24">
        <f>IF(AND(INT(Vorzeichenprüfung!I63)=0, INT(Spannweiten!I57)&lt;=5), Mittelwerte!I57, "")</f>
        <v>1.6666666666666667</v>
      </c>
      <c r="J57" s="24">
        <f>IF(AND(INT(Vorzeichenprüfung!J63)=0, INT(Spannweiten!J57)&lt;=5), Mittelwerte!J57, "")</f>
        <v>0</v>
      </c>
      <c r="K57" s="24">
        <f>IF(AND(INT(Vorzeichenprüfung!K63)=0, INT(Spannweiten!K57)&lt;=5), Mittelwerte!K57, "")</f>
        <v>0</v>
      </c>
      <c r="L57" s="24">
        <f>IF(AND(INT(Vorzeichenprüfung!L63)=0, INT(Spannweiten!L57)&lt;=5), Mittelwerte!L57, "")</f>
        <v>0</v>
      </c>
      <c r="M57" s="24">
        <f>IF(AND(INT(Vorzeichenprüfung!M63)=0, INT(Spannweiten!M57)&lt;=5), Mittelwerte!M57, "")</f>
        <v>2.3333333333333335</v>
      </c>
      <c r="N57" s="24">
        <f>IF(AND(INT(Vorzeichenprüfung!N63)=0, INT(Spannweiten!N57)&lt;=5), Mittelwerte!N57, "")</f>
        <v>0</v>
      </c>
      <c r="O57" s="24">
        <f>IF(AND(INT(Vorzeichenprüfung!O63)=0, INT(Spannweiten!O57)&lt;=5), Mittelwerte!O57, "")</f>
        <v>0</v>
      </c>
      <c r="P57" s="24">
        <f>IF(AND(INT(Vorzeichenprüfung!P63)=0, INT(Spannweiten!P57)&lt;=5), Mittelwerte!P57, "")</f>
        <v>0</v>
      </c>
      <c r="Q57" s="24">
        <f>IF(AND(INT(Vorzeichenprüfung!Q63)=0, INT(Spannweiten!Q57)&lt;=5), Mittelwerte!Q57, "")</f>
        <v>0</v>
      </c>
      <c r="R57" s="163">
        <f>IF(AND(INT(Vorzeichenprüfung!R63)=0, INT(Spannweiten!R57)&lt;=5), Mittelwerte!R57, "")</f>
        <v>0</v>
      </c>
      <c r="S57" s="83">
        <f>IF(AND(INT(Vorzeichenprüfung!S63)=0, INT(Spannweiten!S57)&lt;=5), Mittelwerte!S57, "")</f>
        <v>0</v>
      </c>
      <c r="T57" s="24">
        <f>IF(AND(INT(Vorzeichenprüfung!T63)=0, INT(Spannweiten!T57)&lt;=5), Mittelwerte!T57, "")</f>
        <v>0</v>
      </c>
      <c r="U57" s="24">
        <f>IF(AND(INT(Vorzeichenprüfung!U63)=0, INT(Spannweiten!U57)&lt;=5), Mittelwerte!U57, "")</f>
        <v>0</v>
      </c>
      <c r="V57" s="24">
        <f>IF(AND(INT(Vorzeichenprüfung!V63)=0, INT(Spannweiten!V57)&lt;=5), Mittelwerte!V57, "")</f>
        <v>0</v>
      </c>
      <c r="W57" s="85">
        <v>2</v>
      </c>
      <c r="X57" s="85">
        <v>1</v>
      </c>
      <c r="Y57" s="24">
        <f>IF(AND(INT(Vorzeichenprüfung!Y63)=0, INT(Spannweiten!Y57)&lt;=5), Mittelwerte!Y57, "")</f>
        <v>0</v>
      </c>
      <c r="Z57" s="24">
        <f>IF(AND(INT(Vorzeichenprüfung!Z63)=0, INT(Spannweiten!Z57)&lt;=5), Mittelwerte!Z57, "")</f>
        <v>0</v>
      </c>
      <c r="AA57" s="24">
        <f>IF(AND(INT(Vorzeichenprüfung!AA63)=0, INT(Spannweiten!AA57)&lt;=5), Mittelwerte!AA57, "")</f>
        <v>0</v>
      </c>
      <c r="AB57" s="24">
        <f>IF(AND(INT(Vorzeichenprüfung!AB63)=0, INT(Spannweiten!AB57)&lt;=5), Mittelwerte!AB57, "")</f>
        <v>0</v>
      </c>
      <c r="AC57" s="24">
        <f>IF(AND(INT(Vorzeichenprüfung!AC63)=0, INT(Spannweiten!AC57)&lt;=5), Mittelwerte!AC57, "")</f>
        <v>0</v>
      </c>
      <c r="AD57" s="24">
        <f>IF(AND(INT(Vorzeichenprüfung!AD63)=0, INT(Spannweiten!AD57)&lt;=5), Mittelwerte!AD57, "")</f>
        <v>0</v>
      </c>
      <c r="AE57" s="5"/>
      <c r="AF57" s="5"/>
      <c r="AG57" s="5"/>
      <c r="AI57" s="192"/>
      <c r="AJ57" s="192"/>
      <c r="AK57" s="192"/>
      <c r="AL57" s="192"/>
      <c r="AM57" s="192"/>
      <c r="AO57" s="191"/>
      <c r="AP57" s="49" t="s">
        <v>198</v>
      </c>
      <c r="AQ57" s="50">
        <v>-8</v>
      </c>
    </row>
    <row r="58" spans="1:43" ht="15.75" customHeight="1" x14ac:dyDescent="0.2">
      <c r="A58" s="186"/>
      <c r="B58" s="186"/>
      <c r="C58" s="7" t="s">
        <v>152</v>
      </c>
      <c r="D58" s="8" t="s">
        <v>121</v>
      </c>
      <c r="E58" s="24">
        <f>IF(AND(INT(Vorzeichenprüfung!E64)=0, INT(Spannweiten!E58)&lt;=5), Mittelwerte!E58, "")</f>
        <v>0</v>
      </c>
      <c r="F58" s="24">
        <f>IF(AND(INT(Vorzeichenprüfung!F64)=0, INT(Spannweiten!F58)&lt;=5), Mittelwerte!F58, "")</f>
        <v>0</v>
      </c>
      <c r="G58" s="24">
        <f>IF(AND(INT(Vorzeichenprüfung!G64)=0, INT(Spannweiten!G58)&lt;=5), Mittelwerte!G58, "")</f>
        <v>0</v>
      </c>
      <c r="H58" s="24">
        <f>IF(AND(INT(Vorzeichenprüfung!H64)=0, INT(Spannweiten!H58)&lt;=5), Mittelwerte!H58, "")</f>
        <v>0</v>
      </c>
      <c r="I58" s="24">
        <f>IF(AND(INT(Vorzeichenprüfung!I64)=0, INT(Spannweiten!I58)&lt;=5), Mittelwerte!I58, "")</f>
        <v>6</v>
      </c>
      <c r="J58" s="24">
        <f>IF(AND(INT(Vorzeichenprüfung!J64)=0, INT(Spannweiten!J58)&lt;=5), Mittelwerte!J58, "")</f>
        <v>0.66666666666666663</v>
      </c>
      <c r="K58" s="24">
        <f>IF(AND(INT(Vorzeichenprüfung!K64)=0, INT(Spannweiten!K58)&lt;=5), Mittelwerte!K58, "")</f>
        <v>0</v>
      </c>
      <c r="L58" s="24">
        <f>IF(AND(INT(Vorzeichenprüfung!L64)=0, INT(Spannweiten!L58)&lt;=5), Mittelwerte!L58, "")</f>
        <v>0</v>
      </c>
      <c r="M58" s="26">
        <v>5</v>
      </c>
      <c r="N58" s="26">
        <v>0</v>
      </c>
      <c r="O58" s="24">
        <f>IF(AND(INT(Vorzeichenprüfung!O64)=0, INT(Spannweiten!O58)&lt;=5), Mittelwerte!O58, "")</f>
        <v>1</v>
      </c>
      <c r="P58" s="24">
        <f>IF(AND(INT(Vorzeichenprüfung!P64)=0, INT(Spannweiten!P58)&lt;=5), Mittelwerte!P58, "")</f>
        <v>0</v>
      </c>
      <c r="Q58" s="24">
        <f>IF(AND(INT(Vorzeichenprüfung!Q64)=0, INT(Spannweiten!Q58)&lt;=5), Mittelwerte!Q58, "")</f>
        <v>1.3333333333333333</v>
      </c>
      <c r="R58" s="24">
        <f>IF(AND(INT(Vorzeichenprüfung!R64)=0, INT(Spannweiten!R58)&lt;=5), Mittelwerte!R58, "")</f>
        <v>0</v>
      </c>
      <c r="S58" s="24">
        <f>IF(AND(INT(Vorzeichenprüfung!S64)=0, INT(Spannweiten!S58)&lt;=5), Mittelwerte!S58, "")</f>
        <v>0</v>
      </c>
      <c r="T58" s="24">
        <f>IF(AND(INT(Vorzeichenprüfung!T64)=0, INT(Spannweiten!T58)&lt;=5), Mittelwerte!T58, "")</f>
        <v>0</v>
      </c>
      <c r="U58" s="24">
        <f>IF(AND(INT(Vorzeichenprüfung!U64)=0, INT(Spannweiten!U58)&lt;=5), Mittelwerte!U58, "")</f>
        <v>0</v>
      </c>
      <c r="V58" s="25">
        <f>IF(AND(Vorzeichenprüfung!V64="WAHR", INT(Spannweiten!V58)&lt;=5), Mittelwerte!V58, "")</f>
        <v>2.3333333333333335</v>
      </c>
      <c r="W58" s="24">
        <f>IF(AND(INT(Vorzeichenprüfung!W64)=0, INT(Spannweiten!W58)&lt;=5), Mittelwerte!W58, "")</f>
        <v>0</v>
      </c>
      <c r="X58" s="24">
        <f>IF(AND(INT(Vorzeichenprüfung!X64)=0, INT(Spannweiten!X58)&lt;=5), Mittelwerte!X58, "")</f>
        <v>0</v>
      </c>
      <c r="Y58" s="24">
        <f>IF(AND(INT(Vorzeichenprüfung!Y64)=0, INT(Spannweiten!Y58)&lt;=5), Mittelwerte!Y58, "")</f>
        <v>0</v>
      </c>
      <c r="Z58" s="24">
        <f>IF(AND(INT(Vorzeichenprüfung!Z64)=0, INT(Spannweiten!Z58)&lt;=5), Mittelwerte!Z58, "")</f>
        <v>1.3333333333333333</v>
      </c>
      <c r="AA58" s="85">
        <v>2</v>
      </c>
      <c r="AB58" s="24">
        <f>IF(AND(INT(Vorzeichenprüfung!AB64)=0, INT(Spannweiten!AB58)&lt;=5), Mittelwerte!AB58, "")</f>
        <v>0.66666666666666663</v>
      </c>
      <c r="AC58" s="24">
        <f>IF(AND(INT(Vorzeichenprüfung!AC64)=0, INT(Spannweiten!AC58)&lt;=5), Mittelwerte!AC58, "")</f>
        <v>1</v>
      </c>
      <c r="AD58" s="24">
        <f>IF(AND(INT(Vorzeichenprüfung!AD64)=0, INT(Spannweiten!AD58)&lt;=5), Mittelwerte!AD58, "")</f>
        <v>0</v>
      </c>
      <c r="AE58" s="5"/>
      <c r="AF58" s="5"/>
      <c r="AG58" s="5"/>
      <c r="AI58" s="192"/>
      <c r="AJ58" s="192"/>
      <c r="AK58" s="192"/>
      <c r="AL58" s="192"/>
      <c r="AM58" s="192"/>
      <c r="AO58" s="191"/>
      <c r="AP58" s="49" t="s">
        <v>199</v>
      </c>
      <c r="AQ58" s="50">
        <v>-9</v>
      </c>
    </row>
    <row r="59" spans="1:43" ht="15.75" customHeight="1" x14ac:dyDescent="0.2">
      <c r="A59" s="186"/>
      <c r="B59" s="186"/>
      <c r="C59" s="7" t="s">
        <v>153</v>
      </c>
      <c r="D59" s="8" t="s">
        <v>122</v>
      </c>
      <c r="E59" s="24">
        <f>IF(AND(INT(Vorzeichenprüfung!E65)=0, INT(Spannweiten!E59)&lt;=5), Mittelwerte!E59, "")</f>
        <v>0</v>
      </c>
      <c r="F59" s="24">
        <f>IF(AND(INT(Vorzeichenprüfung!F65)=0, INT(Spannweiten!F59)&lt;=5), Mittelwerte!F59, "")</f>
        <v>0</v>
      </c>
      <c r="G59" s="24">
        <f>IF(AND(INT(Vorzeichenprüfung!G65)=0, INT(Spannweiten!G59)&lt;=5), Mittelwerte!G59, "")</f>
        <v>0</v>
      </c>
      <c r="H59" s="24">
        <f>IF(AND(INT(Vorzeichenprüfung!H65)=0, INT(Spannweiten!H59)&lt;=5), Mittelwerte!H59, "")</f>
        <v>0</v>
      </c>
      <c r="I59" s="26">
        <v>3</v>
      </c>
      <c r="J59" s="24">
        <f>IF(AND(INT(Vorzeichenprüfung!J65)=0, INT(Spannweiten!J59)&lt;=5), Mittelwerte!J59, "")</f>
        <v>0</v>
      </c>
      <c r="K59" s="24">
        <f>IF(AND(INT(Vorzeichenprüfung!K65)=0, INT(Spannweiten!K59)&lt;=5), Mittelwerte!K59, "")</f>
        <v>0</v>
      </c>
      <c r="L59" s="24">
        <f>IF(AND(INT(Vorzeichenprüfung!L65)=0, INT(Spannweiten!L59)&lt;=5), Mittelwerte!L59, "")</f>
        <v>0.66666666666666663</v>
      </c>
      <c r="M59" s="26">
        <v>5</v>
      </c>
      <c r="N59" s="26">
        <v>0</v>
      </c>
      <c r="O59" s="24">
        <f>IF(AND(INT(Vorzeichenprüfung!O65)=0, INT(Spannweiten!O59)&lt;=5), Mittelwerte!O59, "")</f>
        <v>0</v>
      </c>
      <c r="P59" s="24">
        <f>IF(AND(INT(Vorzeichenprüfung!P65)=0, INT(Spannweiten!P59)&lt;=5), Mittelwerte!P59, "")</f>
        <v>1.6666666666666667</v>
      </c>
      <c r="Q59" s="24">
        <f>IF(AND(INT(Vorzeichenprüfung!Q65)=0, INT(Spannweiten!Q59)&lt;=5), Mittelwerte!Q59, "")</f>
        <v>0</v>
      </c>
      <c r="R59" s="24">
        <f>IF(AND(INT(Vorzeichenprüfung!R65)=0, INT(Spannweiten!R59)&lt;=5), Mittelwerte!R59, "")</f>
        <v>0</v>
      </c>
      <c r="S59" s="24">
        <f>IF(AND(INT(Vorzeichenprüfung!S65)=0, INT(Spannweiten!S59)&lt;=5), Mittelwerte!S59, "")</f>
        <v>0</v>
      </c>
      <c r="T59" s="24">
        <f>IF(AND(INT(Vorzeichenprüfung!T65)=0, INT(Spannweiten!T59)&lt;=5), Mittelwerte!T59, "")</f>
        <v>0</v>
      </c>
      <c r="U59" s="24">
        <f>IF(AND(INT(Vorzeichenprüfung!U65)=0, INT(Spannweiten!U59)&lt;=5), Mittelwerte!U59, "")</f>
        <v>0</v>
      </c>
      <c r="V59" s="24">
        <f>IF(AND(INT(Vorzeichenprüfung!V65)=0, INT(Spannweiten!V59)&lt;=5), Mittelwerte!V59, "")</f>
        <v>1.3333333333333333</v>
      </c>
      <c r="W59" s="24">
        <f>IF(AND(INT(Vorzeichenprüfung!W65)=0, INT(Spannweiten!W59)&lt;=5), Mittelwerte!W59, "")</f>
        <v>0</v>
      </c>
      <c r="X59" s="24">
        <f>IF(AND(INT(Vorzeichenprüfung!X65)=0, INT(Spannweiten!X59)&lt;=5), Mittelwerte!X59, "")</f>
        <v>0</v>
      </c>
      <c r="Y59" s="24">
        <f>IF(AND(INT(Vorzeichenprüfung!Y65)=0, INT(Spannweiten!Y59)&lt;=5), Mittelwerte!Y59, "")</f>
        <v>0</v>
      </c>
      <c r="Z59" s="24">
        <f>IF(AND(INT(Vorzeichenprüfung!Z65)=0, INT(Spannweiten!Z59)&lt;=5), Mittelwerte!Z59, "")</f>
        <v>0</v>
      </c>
      <c r="AA59" s="24">
        <f>IF(AND(INT(Vorzeichenprüfung!AA65)=0, INT(Spannweiten!AA59)&lt;=5), Mittelwerte!AA59, "")</f>
        <v>0</v>
      </c>
      <c r="AB59" s="24">
        <f>IF(AND(INT(Vorzeichenprüfung!AB65)=0, INT(Spannweiten!AB59)&lt;=5), Mittelwerte!AB59, "")</f>
        <v>0</v>
      </c>
      <c r="AC59" s="24">
        <f>IF(AND(INT(Vorzeichenprüfung!AC65)=0, INT(Spannweiten!AC59)&lt;=5), Mittelwerte!AC59, "")</f>
        <v>0</v>
      </c>
      <c r="AD59" s="24">
        <f>IF(AND(INT(Vorzeichenprüfung!AD65)=0, INT(Spannweiten!AD59)&lt;=5), Mittelwerte!AD59, "")</f>
        <v>0</v>
      </c>
      <c r="AE59" s="5"/>
      <c r="AF59" s="5"/>
      <c r="AG59" s="5"/>
      <c r="AI59" s="192"/>
      <c r="AJ59" s="192"/>
      <c r="AK59" s="192"/>
      <c r="AL59" s="192"/>
      <c r="AM59" s="192"/>
      <c r="AO59" s="191"/>
      <c r="AP59" s="49" t="s">
        <v>200</v>
      </c>
      <c r="AQ59" s="50">
        <v>-10</v>
      </c>
    </row>
    <row r="60" spans="1:43" ht="15.75" customHeight="1" x14ac:dyDescent="0.2">
      <c r="A60" s="186"/>
      <c r="B60" s="186"/>
      <c r="C60" s="7" t="s">
        <v>154</v>
      </c>
      <c r="D60" s="8" t="s">
        <v>123</v>
      </c>
      <c r="E60" s="24">
        <f>IF(AND(INT(Vorzeichenprüfung!E66)=0, INT(Spannweiten!E60)&lt;=5), Mittelwerte!E60, "")</f>
        <v>1.6666666666666667</v>
      </c>
      <c r="F60" s="24">
        <f>IF(AND(INT(Vorzeichenprüfung!F66)=0, INT(Spannweiten!F60)&lt;=5), Mittelwerte!F60, "")</f>
        <v>0</v>
      </c>
      <c r="G60" s="24">
        <f>IF(AND(INT(Vorzeichenprüfung!G66)=0, INT(Spannweiten!G60)&lt;=5), Mittelwerte!G60, "")</f>
        <v>1.6666666666666667</v>
      </c>
      <c r="H60" s="163">
        <f>IF(AND(INT(Vorzeichenprüfung!H66)=0, INT(Spannweiten!H60)&lt;=5), Mittelwerte!H60, "")</f>
        <v>-1.6666666666666667</v>
      </c>
      <c r="I60" s="83">
        <f>IF(AND(INT(Vorzeichenprüfung!I66)=0, INT(Spannweiten!I60)&lt;=5), Mittelwerte!I60, "")</f>
        <v>0</v>
      </c>
      <c r="J60" s="26">
        <v>0</v>
      </c>
      <c r="K60" s="24">
        <f>IF(AND(INT(Vorzeichenprüfung!K66)=0, INT(Spannweiten!K60)&lt;=5), Mittelwerte!K60, "")</f>
        <v>0</v>
      </c>
      <c r="L60" s="24">
        <f>IF(AND(INT(Vorzeichenprüfung!L66)=0, INT(Spannweiten!L60)&lt;=5), Mittelwerte!L60, "")</f>
        <v>0</v>
      </c>
      <c r="M60" s="34">
        <v>5</v>
      </c>
      <c r="N60" s="163">
        <f>IF(AND(INT(Vorzeichenprüfung!N66)=0, INT(Spannweiten!N60)&lt;=5), Mittelwerte!N60, "")</f>
        <v>0</v>
      </c>
      <c r="O60" s="24">
        <f>IF(AND(INT(Vorzeichenprüfung!O66)=0, INT(Spannweiten!O60)&lt;=5), Mittelwerte!O60, "")</f>
        <v>0</v>
      </c>
      <c r="P60" s="24">
        <f>IF(AND(INT(Vorzeichenprüfung!P66)=0, INT(Spannweiten!P60)&lt;=5), Mittelwerte!P60, "")</f>
        <v>0</v>
      </c>
      <c r="Q60" s="24">
        <f>IF(AND(INT(Vorzeichenprüfung!Q66)=0, INT(Spannweiten!Q60)&lt;=5), Mittelwerte!Q60, "")</f>
        <v>0</v>
      </c>
      <c r="R60" s="24">
        <f>IF(AND(INT(Vorzeichenprüfung!R66)=0, INT(Spannweiten!R60)&lt;=5), Mittelwerte!R60, "")</f>
        <v>0</v>
      </c>
      <c r="S60" s="24">
        <f>IF(AND(INT(Vorzeichenprüfung!S66)=0, INT(Spannweiten!S60)&lt;=5), Mittelwerte!S60, "")</f>
        <v>0</v>
      </c>
      <c r="T60" s="24">
        <f>IF(AND(INT(Vorzeichenprüfung!T66)=0, INT(Spannweiten!T60)&lt;=5), Mittelwerte!T60, "")</f>
        <v>0</v>
      </c>
      <c r="U60" s="24">
        <f>IF(AND(INT(Vorzeichenprüfung!U66)=0, INT(Spannweiten!U60)&lt;=5), Mittelwerte!U60, "")</f>
        <v>0.66666666666666663</v>
      </c>
      <c r="V60" s="24">
        <f>IF(AND(INT(Vorzeichenprüfung!V66)=0, INT(Spannweiten!V60)&lt;=5), Mittelwerte!V60, "")</f>
        <v>0</v>
      </c>
      <c r="W60" s="24">
        <f>IF(AND(INT(Vorzeichenprüfung!W66)=0, INT(Spannweiten!W60)&lt;=5), Mittelwerte!W60, "")</f>
        <v>0</v>
      </c>
      <c r="X60" s="24">
        <f>IF(AND(INT(Vorzeichenprüfung!X66)=0, INT(Spannweiten!X60)&lt;=5), Mittelwerte!X60, "")</f>
        <v>0</v>
      </c>
      <c r="Y60" s="24">
        <f>IF(AND(INT(Vorzeichenprüfung!Y66)=0, INT(Spannweiten!Y60)&lt;=5), Mittelwerte!Y60, "")</f>
        <v>0</v>
      </c>
      <c r="Z60" s="24">
        <f>IF(AND(INT(Vorzeichenprüfung!Z66)=0, INT(Spannweiten!Z60)&lt;=5), Mittelwerte!Z60, "")</f>
        <v>0</v>
      </c>
      <c r="AA60" s="24">
        <f>IF(AND(INT(Vorzeichenprüfung!AA66)=0, INT(Spannweiten!AA60)&lt;=5), Mittelwerte!AA60, "")</f>
        <v>1</v>
      </c>
      <c r="AB60" s="25">
        <f>IF(AND(Vorzeichenprüfung!AB66="WAHR", INT(Spannweiten!AB60)&lt;=5), Mittelwerte!AB60, "")</f>
        <v>0.66666666666666663</v>
      </c>
      <c r="AC60" s="24">
        <f>IF(AND(INT(Vorzeichenprüfung!AC66)=0, INT(Spannweiten!AC60)&lt;=5), Mittelwerte!AC60, "")</f>
        <v>3.3333333333333335</v>
      </c>
      <c r="AD60" s="24">
        <f>IF(AND(INT(Vorzeichenprüfung!AD66)=0, INT(Spannweiten!AD60)&lt;=5), Mittelwerte!AD60, "")</f>
        <v>0</v>
      </c>
      <c r="AE60" s="5"/>
      <c r="AF60" s="5"/>
      <c r="AG60" s="5"/>
      <c r="AI60" s="192"/>
      <c r="AJ60" s="192"/>
      <c r="AK60" s="192"/>
      <c r="AL60" s="192"/>
      <c r="AM60" s="192"/>
      <c r="AO60" s="195"/>
      <c r="AP60" s="41"/>
      <c r="AQ60" s="42"/>
    </row>
    <row r="61" spans="1:43" ht="15.75" customHeight="1" x14ac:dyDescent="0.2">
      <c r="A61" s="186"/>
      <c r="B61" s="186"/>
      <c r="C61" s="7" t="s">
        <v>155</v>
      </c>
      <c r="D61" s="8" t="s">
        <v>124</v>
      </c>
      <c r="E61" s="163">
        <f>IF(AND(INT(Vorzeichenprüfung!E67)=0, INT(Spannweiten!E61)&lt;=5), Mittelwerte!E61, "")</f>
        <v>1.6666666666666667</v>
      </c>
      <c r="F61" s="24">
        <f>IF(AND(INT(Vorzeichenprüfung!F67)=0, INT(Spannweiten!F61)&lt;=5), Mittelwerte!F61, "")</f>
        <v>0</v>
      </c>
      <c r="G61" s="24">
        <f>IF(AND(INT(Vorzeichenprüfung!G67)=0, INT(Spannweiten!G61)&lt;=5), Mittelwerte!G61, "")</f>
        <v>1.6666666666666667</v>
      </c>
      <c r="H61" s="24">
        <f>IF(AND(INT(Vorzeichenprüfung!H67)=0, INT(Spannweiten!H61)&lt;=5), Mittelwerte!H61, "")</f>
        <v>-1.6666666666666667</v>
      </c>
      <c r="I61" s="24">
        <f>IF(AND(INT(Vorzeichenprüfung!I67)=0, INT(Spannweiten!I61)&lt;=5), Mittelwerte!I61, "")</f>
        <v>0</v>
      </c>
      <c r="J61" s="26">
        <v>0</v>
      </c>
      <c r="K61" s="24">
        <f>IF(AND(INT(Vorzeichenprüfung!K67)=0, INT(Spannweiten!K61)&lt;=5), Mittelwerte!K61, "")</f>
        <v>0</v>
      </c>
      <c r="L61" s="24">
        <f>IF(AND(INT(Vorzeichenprüfung!L67)=0, INT(Spannweiten!L61)&lt;=5), Mittelwerte!L61, "")</f>
        <v>0</v>
      </c>
      <c r="M61" s="34">
        <v>5</v>
      </c>
      <c r="N61" s="163">
        <f>IF(AND(INT(Vorzeichenprüfung!N67)=0, INT(Spannweiten!N61)&lt;=5), Mittelwerte!N61, "")</f>
        <v>0</v>
      </c>
      <c r="O61" s="85">
        <v>-1</v>
      </c>
      <c r="P61" s="24">
        <f>IF(AND(INT(Vorzeichenprüfung!P67)=0, INT(Spannweiten!P61)&lt;=5), Mittelwerte!P61, "")</f>
        <v>0</v>
      </c>
      <c r="Q61" s="24">
        <f>IF(AND(INT(Vorzeichenprüfung!Q67)=0, INT(Spannweiten!Q61)&lt;=5), Mittelwerte!Q61, "")</f>
        <v>0</v>
      </c>
      <c r="R61" s="24">
        <f>IF(AND(INT(Vorzeichenprüfung!R67)=0, INT(Spannweiten!R61)&lt;=5), Mittelwerte!R61, "")</f>
        <v>0</v>
      </c>
      <c r="S61" s="85">
        <v>2</v>
      </c>
      <c r="T61" s="24">
        <f>IF(AND(INT(Vorzeichenprüfung!T67)=0, INT(Spannweiten!T61)&lt;=5), Mittelwerte!T61, "")</f>
        <v>0</v>
      </c>
      <c r="U61" s="24">
        <f>IF(AND(INT(Vorzeichenprüfung!U67)=0, INT(Spannweiten!U61)&lt;=5), Mittelwerte!U61, "")</f>
        <v>0.66666666666666663</v>
      </c>
      <c r="V61" s="24">
        <f>IF(AND(INT(Vorzeichenprüfung!V67)=0, INT(Spannweiten!V61)&lt;=5), Mittelwerte!V61, "")</f>
        <v>0</v>
      </c>
      <c r="W61" s="24">
        <f>IF(AND(INT(Vorzeichenprüfung!W67)=0, INT(Spannweiten!W61)&lt;=5), Mittelwerte!W61, "")</f>
        <v>0</v>
      </c>
      <c r="X61" s="24">
        <f>IF(AND(INT(Vorzeichenprüfung!X67)=0, INT(Spannweiten!X61)&lt;=5), Mittelwerte!X61, "")</f>
        <v>0</v>
      </c>
      <c r="Y61" s="24">
        <f>IF(AND(INT(Vorzeichenprüfung!Y67)=0, INT(Spannweiten!Y61)&lt;=5), Mittelwerte!Y61, "")</f>
        <v>0</v>
      </c>
      <c r="Z61" s="24">
        <f>IF(AND(INT(Vorzeichenprüfung!Z67)=0, INT(Spannweiten!Z61)&lt;=5), Mittelwerte!Z61, "")</f>
        <v>0</v>
      </c>
      <c r="AA61" s="24">
        <f>IF(AND(INT(Vorzeichenprüfung!AA67)=0, INT(Spannweiten!AA61)&lt;=5), Mittelwerte!AA61, "")</f>
        <v>1</v>
      </c>
      <c r="AB61" s="24">
        <f>IF(AND(INT(Vorzeichenprüfung!AB67)=0, INT(Spannweiten!AB61)&lt;=5), Mittelwerte!AB61, "")</f>
        <v>0.66666666666666663</v>
      </c>
      <c r="AC61" s="24">
        <f>IF(AND(INT(Vorzeichenprüfung!AC67)=0, INT(Spannweiten!AC61)&lt;=5), Mittelwerte!AC61, "")</f>
        <v>3.3333333333333335</v>
      </c>
      <c r="AD61" s="24">
        <f>IF(AND(INT(Vorzeichenprüfung!AD67)=0, INT(Spannweiten!AD61)&lt;=5), Mittelwerte!AD61, "")</f>
        <v>0</v>
      </c>
      <c r="AE61" s="5"/>
      <c r="AF61" s="5"/>
      <c r="AG61" s="5"/>
      <c r="AI61" s="192"/>
      <c r="AJ61" s="192"/>
      <c r="AK61" s="192"/>
      <c r="AL61" s="192"/>
      <c r="AM61" s="192"/>
      <c r="AO61" s="195"/>
      <c r="AP61" s="41"/>
      <c r="AQ61" s="42"/>
    </row>
    <row r="62" spans="1:43" ht="15.75" customHeight="1" x14ac:dyDescent="0.2">
      <c r="A62" s="186"/>
      <c r="B62" s="186"/>
      <c r="C62" s="7" t="s">
        <v>156</v>
      </c>
      <c r="D62" s="8" t="s">
        <v>125</v>
      </c>
      <c r="E62" s="24">
        <f>IF(AND(INT(Vorzeichenprüfung!E68)=0, INT(Spannweiten!E62)&lt;=5), Mittelwerte!E62, "")</f>
        <v>0</v>
      </c>
      <c r="F62" s="24">
        <f>IF(AND(INT(Vorzeichenprüfung!F68)=0, INT(Spannweiten!F62)&lt;=5), Mittelwerte!F62, "")</f>
        <v>0</v>
      </c>
      <c r="G62" s="26">
        <v>3</v>
      </c>
      <c r="H62" s="24">
        <f>IF(AND(INT(Vorzeichenprüfung!H68)=0, INT(Spannweiten!H62)&lt;=5), Mittelwerte!H62, "")</f>
        <v>0</v>
      </c>
      <c r="I62" s="24">
        <f>IF(AND(INT(Vorzeichenprüfung!I68)=0, INT(Spannweiten!I62)&lt;=5), Mittelwerte!I62, "")</f>
        <v>1.6666666666666667</v>
      </c>
      <c r="J62" s="26">
        <v>3</v>
      </c>
      <c r="K62" s="24">
        <f>IF(AND(INT(Vorzeichenprüfung!K68)=0, INT(Spannweiten!K62)&lt;=5), Mittelwerte!K62, "")</f>
        <v>1.3333333333333333</v>
      </c>
      <c r="L62" s="24">
        <f>IF(AND(INT(Vorzeichenprüfung!L68)=0, INT(Spannweiten!L62)&lt;=5), Mittelwerte!L62, "")</f>
        <v>1.3333333333333333</v>
      </c>
      <c r="M62" s="34">
        <v>5</v>
      </c>
      <c r="N62" s="24">
        <f>IF(AND(INT(Vorzeichenprüfung!N68)=0, INT(Spannweiten!N62)&lt;=5), Mittelwerte!N62, "")</f>
        <v>0</v>
      </c>
      <c r="O62" s="24">
        <f>IF(AND(INT(Vorzeichenprüfung!O68)=0, INT(Spannweiten!O62)&lt;=5), Mittelwerte!O62, "")</f>
        <v>0</v>
      </c>
      <c r="P62" s="24">
        <f>IF(AND(INT(Vorzeichenprüfung!P68)=0, INT(Spannweiten!P62)&lt;=5), Mittelwerte!P62, "")</f>
        <v>0</v>
      </c>
      <c r="Q62" s="83">
        <f>IF(AND(INT(Vorzeichenprüfung!Q68)=0, INT(Spannweiten!Q62)&lt;=5), Mittelwerte!Q62, "")</f>
        <v>0</v>
      </c>
      <c r="R62" s="85">
        <v>0</v>
      </c>
      <c r="S62" s="24">
        <f>IF(AND(INT(Vorzeichenprüfung!S68)=0, INT(Spannweiten!S62)&lt;=5), Mittelwerte!S62, "")</f>
        <v>1.3333333333333333</v>
      </c>
      <c r="T62" s="24">
        <f>IF(AND(INT(Vorzeichenprüfung!T68)=0, INT(Spannweiten!T62)&lt;=5), Mittelwerte!T62, "")</f>
        <v>0</v>
      </c>
      <c r="U62" s="24">
        <f>IF(AND(INT(Vorzeichenprüfung!U68)=0, INT(Spannweiten!U62)&lt;=5), Mittelwerte!U62, "")</f>
        <v>0.66666666666666663</v>
      </c>
      <c r="V62" s="24">
        <f>IF(AND(INT(Vorzeichenprüfung!V68)=0, INT(Spannweiten!V62)&lt;=5), Mittelwerte!V62, "")</f>
        <v>0</v>
      </c>
      <c r="W62" s="24">
        <f>IF(AND(INT(Vorzeichenprüfung!W68)=0, INT(Spannweiten!W62)&lt;=5), Mittelwerte!W62, "")</f>
        <v>0</v>
      </c>
      <c r="X62" s="85">
        <v>-2</v>
      </c>
      <c r="Y62" s="24">
        <f>IF(AND(INT(Vorzeichenprüfung!Y68)=0, INT(Spannweiten!Y62)&lt;=5), Mittelwerte!Y62, "")</f>
        <v>0</v>
      </c>
      <c r="Z62" s="24">
        <f>IF(AND(INT(Vorzeichenprüfung!Z68)=0, INT(Spannweiten!Z62)&lt;=5), Mittelwerte!Z62, "")</f>
        <v>0</v>
      </c>
      <c r="AA62" s="85">
        <v>4</v>
      </c>
      <c r="AB62" s="24">
        <f>IF(AND(INT(Vorzeichenprüfung!AB68)=0, INT(Spannweiten!AB62)&lt;=5), Mittelwerte!AB62, "")</f>
        <v>0</v>
      </c>
      <c r="AC62" s="85">
        <v>4</v>
      </c>
      <c r="AD62" s="24">
        <f>IF(AND(INT(Vorzeichenprüfung!AD68)=0, INT(Spannweiten!AD62)&lt;=5), Mittelwerte!AD62, "")</f>
        <v>0</v>
      </c>
      <c r="AE62" s="5"/>
      <c r="AF62" s="5"/>
      <c r="AG62" s="5"/>
      <c r="AI62" s="192"/>
      <c r="AJ62" s="192"/>
      <c r="AK62" s="192"/>
      <c r="AL62" s="192"/>
      <c r="AM62" s="192"/>
      <c r="AO62" s="195"/>
      <c r="AP62" s="41"/>
      <c r="AQ62" s="42"/>
    </row>
    <row r="63" spans="1:43" ht="15.75" customHeight="1" x14ac:dyDescent="0.2">
      <c r="A63" s="186"/>
      <c r="B63" s="186" t="s">
        <v>162</v>
      </c>
      <c r="C63" s="7" t="s">
        <v>157</v>
      </c>
      <c r="D63" s="8" t="s">
        <v>126</v>
      </c>
      <c r="E63" s="26">
        <v>0</v>
      </c>
      <c r="F63" s="163">
        <f>IF(AND(INT(Vorzeichenprüfung!F69)=0, INT(Spannweiten!F63)&lt;=5), Mittelwerte!F63, "")</f>
        <v>0</v>
      </c>
      <c r="G63" s="24">
        <f>IF(AND(INT(Vorzeichenprüfung!G69)=0, INT(Spannweiten!G63)&lt;=5), Mittelwerte!G63, "")</f>
        <v>0</v>
      </c>
      <c r="H63" s="24">
        <f>IF(AND(INT(Vorzeichenprüfung!H69)=0, INT(Spannweiten!H63)&lt;=5), Mittelwerte!H63, "")</f>
        <v>0</v>
      </c>
      <c r="I63" s="25">
        <f>IF(AND(Vorzeichenprüfung!I69="WAHR", INT(Spannweiten!I63)&lt;=5), Mittelwerte!I63, "")</f>
        <v>7</v>
      </c>
      <c r="J63" s="24">
        <f>IF(AND(INT(Vorzeichenprüfung!J69)=0, INT(Spannweiten!J63)&lt;=5), Mittelwerte!J63, "")</f>
        <v>1.6666666666666667</v>
      </c>
      <c r="K63" s="26">
        <v>0</v>
      </c>
      <c r="L63" s="24">
        <f>IF(AND(INT(Vorzeichenprüfung!L69)=0, INT(Spannweiten!L63)&lt;=5), Mittelwerte!L63, "")</f>
        <v>0</v>
      </c>
      <c r="M63" s="163">
        <f>IF(AND(Vorzeichenprüfung!M69="WAHR", INT(Spannweiten!M63)&lt;=5), Mittelwerte!M63, "")</f>
        <v>6</v>
      </c>
      <c r="N63" s="24">
        <f>IF(AND(INT(Vorzeichenprüfung!N69)=0, INT(Spannweiten!N63)&lt;=5), Mittelwerte!N63, "")</f>
        <v>0</v>
      </c>
      <c r="O63" s="24">
        <f>IF(AND(INT(Vorzeichenprüfung!O69)=0, INT(Spannweiten!O63)&lt;=5), Mittelwerte!O63, "")</f>
        <v>1.3333333333333333</v>
      </c>
      <c r="P63" s="24">
        <f>IF(AND(INT(Vorzeichenprüfung!P69)=0, INT(Spannweiten!P63)&lt;=5), Mittelwerte!P63, "")</f>
        <v>0</v>
      </c>
      <c r="Q63" s="26">
        <v>8</v>
      </c>
      <c r="R63" s="24">
        <f>IF(AND(INT(Vorzeichenprüfung!R69)=0, INT(Spannweiten!R63)&lt;=5), Mittelwerte!R63, "")</f>
        <v>0</v>
      </c>
      <c r="S63" s="24">
        <f>IF(AND(INT(Vorzeichenprüfung!S69)=0, INT(Spannweiten!S63)&lt;=5), Mittelwerte!S63, "")</f>
        <v>0</v>
      </c>
      <c r="T63" s="24">
        <f>IF(AND(INT(Vorzeichenprüfung!T69)=0, INT(Spannweiten!T63)&lt;=5), Mittelwerte!T63, "")</f>
        <v>1</v>
      </c>
      <c r="U63" s="24">
        <f>IF(AND(INT(Vorzeichenprüfung!U69)=0, INT(Spannweiten!U63)&lt;=5), Mittelwerte!U63, "")</f>
        <v>1.3333333333333333</v>
      </c>
      <c r="V63" s="24">
        <f>IF(AND(INT(Vorzeichenprüfung!V69)=0, INT(Spannweiten!V63)&lt;=5), Mittelwerte!V63, "")</f>
        <v>2.6666666666666665</v>
      </c>
      <c r="W63" s="24">
        <f>IF(AND(INT(Vorzeichenprüfung!W69)=0, INT(Spannweiten!W63)&lt;=5), Mittelwerte!W63, "")</f>
        <v>0</v>
      </c>
      <c r="X63" s="24">
        <f>IF(AND(INT(Vorzeichenprüfung!X69)=0, INT(Spannweiten!X63)&lt;=5), Mittelwerte!X63, "")</f>
        <v>0</v>
      </c>
      <c r="Y63" s="24">
        <f>IF(AND(INT(Vorzeichenprüfung!Y69)=0, INT(Spannweiten!Y63)&lt;=5), Mittelwerte!Y63, "")</f>
        <v>0</v>
      </c>
      <c r="Z63" s="26">
        <v>3</v>
      </c>
      <c r="AA63" s="24">
        <f>IF(AND(INT(Vorzeichenprüfung!AA69)=0, INT(Spannweiten!AA63)&lt;=5), Mittelwerte!AA63, "")</f>
        <v>0</v>
      </c>
      <c r="AB63" s="24">
        <f>IF(AND(INT(Vorzeichenprüfung!AB69)=0, INT(Spannweiten!AB63)&lt;=5), Mittelwerte!AB63, "")</f>
        <v>0</v>
      </c>
      <c r="AC63" s="85">
        <v>7</v>
      </c>
      <c r="AD63" s="24">
        <f>IF(AND(INT(Vorzeichenprüfung!AD69)=0, INT(Spannweiten!AD63)&lt;=5), Mittelwerte!AD63, "")</f>
        <v>0</v>
      </c>
      <c r="AE63" s="5"/>
      <c r="AF63" s="5"/>
      <c r="AG63" s="5"/>
      <c r="AI63" s="192"/>
      <c r="AJ63" s="192"/>
      <c r="AK63" s="192"/>
      <c r="AL63" s="192"/>
      <c r="AM63" s="192"/>
      <c r="AO63" s="195"/>
      <c r="AP63" s="41"/>
      <c r="AQ63" s="42"/>
    </row>
    <row r="64" spans="1:43" ht="15.75" customHeight="1" x14ac:dyDescent="0.2">
      <c r="A64" s="186"/>
      <c r="B64" s="186"/>
      <c r="C64" s="7" t="s">
        <v>158</v>
      </c>
      <c r="D64" s="8" t="s">
        <v>127</v>
      </c>
      <c r="E64" s="26">
        <v>0</v>
      </c>
      <c r="F64" s="85">
        <v>6</v>
      </c>
      <c r="G64" s="26">
        <v>4</v>
      </c>
      <c r="H64" s="24">
        <f>IF(AND(INT(Vorzeichenprüfung!H70)=0, INT(Spannweiten!H64)&lt;=5), Mittelwerte!H64, "")</f>
        <v>0</v>
      </c>
      <c r="I64" s="26">
        <v>10</v>
      </c>
      <c r="J64" s="26">
        <v>5</v>
      </c>
      <c r="K64" s="24">
        <f>IF(AND(INT(Vorzeichenprüfung!K70)=0, INT(Spannweiten!K64)&lt;=5), Mittelwerte!K64, "")</f>
        <v>0</v>
      </c>
      <c r="L64" s="85">
        <v>-3</v>
      </c>
      <c r="M64" s="26">
        <v>10</v>
      </c>
      <c r="N64" s="83">
        <v>4</v>
      </c>
      <c r="O64" s="24">
        <f>IF(AND(INT(Vorzeichenprüfung!O70)=0, INT(Spannweiten!O64)&lt;=5), Mittelwerte!O64, "")</f>
        <v>1.3333333333333333</v>
      </c>
      <c r="P64" s="85">
        <v>10</v>
      </c>
      <c r="Q64" s="24">
        <f>IF(AND(INT(Vorzeichenprüfung!Q70)=0, INT(Spannweiten!Q64)&lt;=5), Mittelwerte!Q64, "")</f>
        <v>2.3333333333333335</v>
      </c>
      <c r="R64" s="24">
        <f>IF(AND(INT(Vorzeichenprüfung!R70)=0, INT(Spannweiten!R64)&lt;=5), Mittelwerte!R64, "")</f>
        <v>1</v>
      </c>
      <c r="S64" s="26">
        <v>7</v>
      </c>
      <c r="T64" s="26">
        <v>4</v>
      </c>
      <c r="U64" s="25">
        <f>IF(AND(Vorzeichenprüfung!U70="WAHR", INT(Spannweiten!U64)&lt;=5), Mittelwerte!U64, "")</f>
        <v>1.6666666666666667</v>
      </c>
      <c r="V64" s="25">
        <f>IF(AND(Vorzeichenprüfung!V70="WAHR", INT(Spannweiten!V64)&lt;=5), Mittelwerte!V64, "")</f>
        <v>1.3333333333333333</v>
      </c>
      <c r="W64" s="26">
        <v>5</v>
      </c>
      <c r="X64" s="85">
        <v>6</v>
      </c>
      <c r="Y64" s="163">
        <f>IF(AND(Vorzeichenprüfung!Y70="WAHR", INT(Spannweiten!Y64)&lt;=5), Mittelwerte!Y64, "")</f>
        <v>3.3333333333333335</v>
      </c>
      <c r="Z64" s="25">
        <f>IF(AND(Vorzeichenprüfung!Z70="WAHR", INT(Spannweiten!Z64)&lt;=5), Mittelwerte!Z64, "")</f>
        <v>1.6666666666666667</v>
      </c>
      <c r="AA64" s="25">
        <f>IF(AND(Vorzeichenprüfung!AA70="WAHR", INT(Spannweiten!AA64)&lt;=5), Mittelwerte!AA64, "")</f>
        <v>1.6666666666666667</v>
      </c>
      <c r="AB64" s="25">
        <f>IF(AND(Vorzeichenprüfung!AB70="WAHR", INT(Spannweiten!AB64)&lt;=5), Mittelwerte!AB64, "")</f>
        <v>1.3333333333333333</v>
      </c>
      <c r="AC64" s="85">
        <v>8</v>
      </c>
      <c r="AD64" s="25">
        <f>IF(AND(Vorzeichenprüfung!AD70="WAHR", INT(Spannweiten!AD64)&lt;=5), Mittelwerte!AD64, "")</f>
        <v>1.6666666666666667</v>
      </c>
      <c r="AE64" s="5"/>
      <c r="AF64" s="5"/>
      <c r="AG64" s="5"/>
      <c r="AI64" s="192"/>
      <c r="AJ64" s="192"/>
      <c r="AK64" s="192"/>
      <c r="AL64" s="192"/>
      <c r="AM64" s="192"/>
      <c r="AO64" s="195"/>
      <c r="AP64" s="41"/>
      <c r="AQ64" s="42"/>
    </row>
    <row r="65" spans="1:43" ht="15.75" customHeight="1" x14ac:dyDescent="0.2">
      <c r="A65" s="186"/>
      <c r="B65" s="186"/>
      <c r="C65" s="7" t="s">
        <v>159</v>
      </c>
      <c r="D65" s="8" t="s">
        <v>128</v>
      </c>
      <c r="E65" s="26">
        <v>4</v>
      </c>
      <c r="F65" s="24">
        <f>IF(AND(INT(Vorzeichenprüfung!F71)=0, INT(Spannweiten!F65)&lt;=5), Mittelwerte!F65, "")</f>
        <v>0</v>
      </c>
      <c r="G65" s="24">
        <f>IF(AND(INT(Vorzeichenprüfung!G71)=0, INT(Spannweiten!G65)&lt;=5), Mittelwerte!G65, "")</f>
        <v>0</v>
      </c>
      <c r="H65" s="24">
        <f>IF(AND(INT(Vorzeichenprüfung!H71)=0, INT(Spannweiten!H65)&lt;=5), Mittelwerte!H65, "")</f>
        <v>0</v>
      </c>
      <c r="I65" s="26">
        <v>6</v>
      </c>
      <c r="J65" s="25">
        <f>IF(AND(Vorzeichenprüfung!J71="WAHR", INT(Spannweiten!J65)&lt;=5), Mittelwerte!J65, "")</f>
        <v>1.3333333333333333</v>
      </c>
      <c r="K65" s="24">
        <f>IF(AND(INT(Vorzeichenprüfung!K71)=0, INT(Spannweiten!K65)&lt;=5), Mittelwerte!K65, "")</f>
        <v>0</v>
      </c>
      <c r="L65" s="26">
        <v>2</v>
      </c>
      <c r="M65" s="24">
        <f>IF(AND(INT(Vorzeichenprüfung!M71)=0, INT(Spannweiten!M65)&lt;=5), Mittelwerte!M65, "")</f>
        <v>7</v>
      </c>
      <c r="N65" s="24">
        <f>IF(AND(INT(Vorzeichenprüfung!N71)=0, INT(Spannweiten!N65)&lt;=5), Mittelwerte!N65, "")</f>
        <v>0</v>
      </c>
      <c r="O65" s="24">
        <f>IF(AND(INT(Vorzeichenprüfung!O71)=0, INT(Spannweiten!O65)&lt;=5), Mittelwerte!O65, "")</f>
        <v>2.3333333333333335</v>
      </c>
      <c r="P65" s="26">
        <v>7</v>
      </c>
      <c r="Q65" s="24">
        <f>IF(AND(INT(Vorzeichenprüfung!Q71)=0, INT(Spannweiten!Q65)&lt;=5), Mittelwerte!Q65, "")</f>
        <v>1.3333333333333333</v>
      </c>
      <c r="R65" s="163">
        <f>IF(AND(INT(Vorzeichenprüfung!R71)=0, INT(Spannweiten!R65)&lt;=5), Mittelwerte!R65, "")</f>
        <v>0</v>
      </c>
      <c r="S65" s="26">
        <v>5</v>
      </c>
      <c r="T65" s="85">
        <v>9</v>
      </c>
      <c r="U65" s="25">
        <f>IF(AND(Vorzeichenprüfung!U71="WAHR", INT(Spannweiten!U65)&lt;=5), Mittelwerte!U65, "")</f>
        <v>2.6666666666666665</v>
      </c>
      <c r="V65" s="25">
        <f>IF(AND(Vorzeichenprüfung!V71="WAHR", INT(Spannweiten!V65)&lt;=5), Mittelwerte!V65, "")</f>
        <v>1</v>
      </c>
      <c r="W65" s="24">
        <f>IF(AND(INT(Vorzeichenprüfung!W71)=0, INT(Spannweiten!W65)&lt;=5), Mittelwerte!W65, "")</f>
        <v>0</v>
      </c>
      <c r="X65" s="24">
        <f>IF(AND(INT(Vorzeichenprüfung!X71)=0, INT(Spannweiten!X65)&lt;=5), Mittelwerte!X65, "")</f>
        <v>0.66666666666666663</v>
      </c>
      <c r="Y65" s="24">
        <f>IF(AND(INT(Vorzeichenprüfung!Y71)=0, INT(Spannweiten!Y65)&lt;=5), Mittelwerte!Y65, "")</f>
        <v>0</v>
      </c>
      <c r="Z65" s="24">
        <f>IF(AND(INT(Vorzeichenprüfung!Z71)=0, INT(Spannweiten!Z65)&lt;=5), Mittelwerte!Z65, "")</f>
        <v>1.6666666666666667</v>
      </c>
      <c r="AA65" s="24">
        <f>IF(AND(INT(Vorzeichenprüfung!AA71)=0, INT(Spannweiten!AA65)&lt;=5), Mittelwerte!AA65, "")</f>
        <v>1.6666666666666667</v>
      </c>
      <c r="AB65" s="24">
        <f>IF(AND(INT(Vorzeichenprüfung!AB71)=0, INT(Spannweiten!AB65)&lt;=5), Mittelwerte!AB65, "")</f>
        <v>0</v>
      </c>
      <c r="AC65" s="24">
        <f>IF(AND(INT(Vorzeichenprüfung!AC71)=0, INT(Spannweiten!AC65)&lt;=5), Mittelwerte!AC65, "")</f>
        <v>1</v>
      </c>
      <c r="AD65" s="24">
        <f>IF(AND(INT(Vorzeichenprüfung!AD71)=0, INT(Spannweiten!AD65)&lt;=5), Mittelwerte!AD65, "")</f>
        <v>0</v>
      </c>
      <c r="AE65" s="5"/>
      <c r="AF65" s="5"/>
      <c r="AG65" s="5"/>
      <c r="AI65" s="192"/>
      <c r="AJ65" s="192"/>
      <c r="AK65" s="192"/>
      <c r="AL65" s="192"/>
      <c r="AM65" s="192"/>
      <c r="AO65" s="195"/>
      <c r="AP65" s="41"/>
      <c r="AQ65" s="42"/>
    </row>
    <row r="66" spans="1:43" ht="15.75" customHeight="1" x14ac:dyDescent="0.2">
      <c r="A66" s="186"/>
      <c r="B66" s="186"/>
      <c r="C66" s="7" t="s">
        <v>160</v>
      </c>
      <c r="D66" s="8" t="s">
        <v>129</v>
      </c>
      <c r="E66" s="24">
        <f>IF(AND(INT(Vorzeichenprüfung!E72)=0, INT(Spannweiten!E66)&lt;=5), Mittelwerte!E66, "")</f>
        <v>0</v>
      </c>
      <c r="F66" s="24">
        <f>IF(AND(INT(Vorzeichenprüfung!F72)=0, INT(Spannweiten!F66)&lt;=5), Mittelwerte!F66, "")</f>
        <v>0</v>
      </c>
      <c r="G66" s="163">
        <f>IF(AND(INT(Vorzeichenprüfung!G72)=0, INT(Spannweiten!G66)&lt;=5), Mittelwerte!G66, "")</f>
        <v>0</v>
      </c>
      <c r="H66" s="26">
        <v>2</v>
      </c>
      <c r="I66" s="163">
        <f>IF(AND(Vorzeichenprüfung!I72="WAHR", INT(Spannweiten!I66)&lt;=5), Mittelwerte!I66, "")</f>
        <v>1.6666666666666667</v>
      </c>
      <c r="J66" s="26">
        <v>2</v>
      </c>
      <c r="K66" s="26">
        <v>3</v>
      </c>
      <c r="L66" s="26">
        <v>0</v>
      </c>
      <c r="M66" s="24">
        <f>IF(AND(INT(Vorzeichenprüfung!M72)=0, INT(Spannweiten!M66)&lt;=5), Mittelwerte!M66, "")</f>
        <v>0.66666666666666663</v>
      </c>
      <c r="N66" s="24">
        <f>IF(AND(INT(Vorzeichenprüfung!N72)=0, INT(Spannweiten!N66)&lt;=5), Mittelwerte!N66, "")</f>
        <v>0</v>
      </c>
      <c r="O66" s="24">
        <f>IF(AND(INT(Vorzeichenprüfung!O72)=0, INT(Spannweiten!O66)&lt;=5), Mittelwerte!O66, "")</f>
        <v>0</v>
      </c>
      <c r="P66" s="24">
        <f>IF(AND(INT(Vorzeichenprüfung!P72)=0, INT(Spannweiten!P66)&lt;=5), Mittelwerte!P66, "")</f>
        <v>0</v>
      </c>
      <c r="Q66" s="26">
        <v>2</v>
      </c>
      <c r="R66" s="24">
        <f>IF(AND(INT(Vorzeichenprüfung!R72)=0, INT(Spannweiten!R66)&lt;=5), Mittelwerte!R66, "")</f>
        <v>3</v>
      </c>
      <c r="S66" s="24">
        <f>IF(AND(INT(Vorzeichenprüfung!S72)=0, INT(Spannweiten!S66)&lt;=5), Mittelwerte!S66, "")</f>
        <v>1.6666666666666667</v>
      </c>
      <c r="T66" s="163">
        <v>5</v>
      </c>
      <c r="U66" s="24">
        <f>IF(AND(INT(Vorzeichenprüfung!U72)=0, INT(Spannweiten!U66)&lt;=5), Mittelwerte!U66, "")</f>
        <v>2</v>
      </c>
      <c r="V66" s="25">
        <f>IF(AND(Vorzeichenprüfung!V72="WAHR", INT(Spannweiten!V66)&lt;=5), Mittelwerte!V66, "")</f>
        <v>0.66666666666666663</v>
      </c>
      <c r="W66" s="24">
        <f>IF(AND(INT(Vorzeichenprüfung!W72)=0, INT(Spannweiten!W66)&lt;=5), Mittelwerte!W66, "")</f>
        <v>0</v>
      </c>
      <c r="X66" s="85">
        <v>0</v>
      </c>
      <c r="Y66" s="24">
        <f>IF(AND(INT(Vorzeichenprüfung!Y72)=0, INT(Spannweiten!Y66)&lt;=5), Mittelwerte!Y66, "")</f>
        <v>0</v>
      </c>
      <c r="Z66" s="24">
        <f>IF(AND(INT(Vorzeichenprüfung!Z72)=0, INT(Spannweiten!Z66)&lt;=5), Mittelwerte!Z66, "")</f>
        <v>-1</v>
      </c>
      <c r="AA66" s="24">
        <f>IF(AND(INT(Vorzeichenprüfung!AA72)=0, INT(Spannweiten!AA66)&lt;=5), Mittelwerte!AA66, "")</f>
        <v>0</v>
      </c>
      <c r="AB66" s="24">
        <f>IF(AND(INT(Vorzeichenprüfung!AB72)=0, INT(Spannweiten!AB66)&lt;=5), Mittelwerte!AB66, "")</f>
        <v>0</v>
      </c>
      <c r="AC66" s="24">
        <f>IF(AND(INT(Vorzeichenprüfung!AC72)=0, INT(Spannweiten!AC66)&lt;=5), Mittelwerte!AC66, "")</f>
        <v>0</v>
      </c>
      <c r="AD66" s="83">
        <v>0</v>
      </c>
      <c r="AE66" s="5"/>
      <c r="AF66" s="5"/>
      <c r="AG66" s="5"/>
      <c r="AI66" s="192"/>
      <c r="AJ66" s="192"/>
      <c r="AK66" s="192"/>
      <c r="AL66" s="192"/>
      <c r="AM66" s="192"/>
      <c r="AO66" s="195"/>
      <c r="AP66" s="41"/>
      <c r="AQ66" s="42"/>
    </row>
    <row r="67" spans="1:43" ht="15.75" customHeight="1" x14ac:dyDescent="0.2">
      <c r="A67" s="186"/>
      <c r="B67" s="186"/>
      <c r="C67" s="7" t="s">
        <v>161</v>
      </c>
      <c r="D67" s="8" t="s">
        <v>130</v>
      </c>
      <c r="E67" s="26">
        <v>0</v>
      </c>
      <c r="F67" s="26">
        <v>0</v>
      </c>
      <c r="G67" s="24">
        <f>IF(AND(INT(Vorzeichenprüfung!G73)=0, INT(Spannweiten!G67)&lt;=5), Mittelwerte!G67, "")</f>
        <v>0</v>
      </c>
      <c r="H67" s="24">
        <f>IF(AND(INT(Vorzeichenprüfung!H73)=0, INT(Spannweiten!H67)&lt;=5), Mittelwerte!H67, "")</f>
        <v>0</v>
      </c>
      <c r="I67" s="26">
        <v>3</v>
      </c>
      <c r="J67" s="26">
        <v>2</v>
      </c>
      <c r="K67" s="26">
        <v>0</v>
      </c>
      <c r="L67" s="24">
        <f>IF(AND(INT(Vorzeichenprüfung!L73)=0, INT(Spannweiten!L67)&lt;=5), Mittelwerte!L67, "")</f>
        <v>0.66666666666666663</v>
      </c>
      <c r="M67" s="24">
        <f>IF(AND(INT(Vorzeichenprüfung!M73)=0, INT(Spannweiten!M67)&lt;=5), Mittelwerte!M67, "")</f>
        <v>5.666666666666667</v>
      </c>
      <c r="N67" s="24">
        <f>IF(AND(INT(Vorzeichenprüfung!N73)=0, INT(Spannweiten!N67)&lt;=5), Mittelwerte!N67, "")</f>
        <v>0</v>
      </c>
      <c r="O67" s="24">
        <f>IF(AND(INT(Vorzeichenprüfung!O73)=0, INT(Spannweiten!O67)&lt;=5), Mittelwerte!O67, "")</f>
        <v>1.6666666666666667</v>
      </c>
      <c r="P67" s="163">
        <v>5</v>
      </c>
      <c r="Q67" s="24">
        <f>IF(AND(INT(Vorzeichenprüfung!Q73)=0, INT(Spannweiten!Q67)&lt;=5), Mittelwerte!Q67, "")</f>
        <v>0</v>
      </c>
      <c r="R67" s="163">
        <f>IF(AND(INT(Vorzeichenprüfung!R73)=0, INT(Spannweiten!R67)&lt;=5), Mittelwerte!R67, "")</f>
        <v>0</v>
      </c>
      <c r="S67" s="25">
        <f>IF(AND(Vorzeichenprüfung!S73="WAHR", INT(Spannweiten!S67)&lt;=5), Mittelwerte!S67, "")</f>
        <v>1.3333333333333333</v>
      </c>
      <c r="T67" s="24">
        <f>IF(AND(INT(Vorzeichenprüfung!T73)=0, INT(Spannweiten!T67)&lt;=5), Mittelwerte!T67, "")</f>
        <v>1.6666666666666667</v>
      </c>
      <c r="U67" s="25">
        <f>IF(AND(Vorzeichenprüfung!U73="WAHR", INT(Spannweiten!U67)&lt;=5), Mittelwerte!U67, "")</f>
        <v>1</v>
      </c>
      <c r="V67" s="24">
        <f>IF(AND(INT(Vorzeichenprüfung!V73)=0, INT(Spannweiten!V67)&lt;=5), Mittelwerte!V67, "")</f>
        <v>1</v>
      </c>
      <c r="W67" s="24">
        <f>IF(AND(INT(Vorzeichenprüfung!W73)=0, INT(Spannweiten!W67)&lt;=5), Mittelwerte!W67, "")</f>
        <v>0</v>
      </c>
      <c r="X67" s="24">
        <f>IF(AND(INT(Vorzeichenprüfung!X73)=0, INT(Spannweiten!X67)&lt;=5), Mittelwerte!X67, "")</f>
        <v>1.6666666666666667</v>
      </c>
      <c r="Y67" s="24">
        <f>IF(AND(INT(Vorzeichenprüfung!Y73)=0, INT(Spannweiten!Y67)&lt;=5), Mittelwerte!Y67, "")</f>
        <v>1</v>
      </c>
      <c r="Z67" s="24">
        <f>IF(AND(INT(Vorzeichenprüfung!Z73)=0, INT(Spannweiten!Z67)&lt;=5), Mittelwerte!Z67, "")</f>
        <v>0</v>
      </c>
      <c r="AA67" s="24">
        <f>IF(AND(INT(Vorzeichenprüfung!AA73)=0, INT(Spannweiten!AA67)&lt;=5), Mittelwerte!AA67, "")</f>
        <v>0</v>
      </c>
      <c r="AB67" s="24">
        <f>IF(AND(INT(Vorzeichenprüfung!AB73)=0, INT(Spannweiten!AB67)&lt;=5), Mittelwerte!AB67, "")</f>
        <v>0</v>
      </c>
      <c r="AC67" s="24">
        <f>IF(AND(INT(Vorzeichenprüfung!AC73)=0, INT(Spannweiten!AC67)&lt;=5), Mittelwerte!AC67, "")</f>
        <v>0</v>
      </c>
      <c r="AD67" s="83">
        <v>0</v>
      </c>
      <c r="AE67" s="5"/>
      <c r="AF67" s="5"/>
      <c r="AG67" s="5"/>
      <c r="AI67" s="192"/>
      <c r="AJ67" s="192"/>
      <c r="AK67" s="192"/>
      <c r="AL67" s="192"/>
      <c r="AM67" s="192"/>
      <c r="AO67" s="195"/>
      <c r="AP67" s="41"/>
      <c r="AQ67" s="42"/>
    </row>
    <row r="68" spans="1:43" x14ac:dyDescent="0.2">
      <c r="AO68" s="196"/>
      <c r="AP68" s="41"/>
      <c r="AQ68" s="42"/>
    </row>
    <row r="69" spans="1:43" ht="15" customHeight="1" x14ac:dyDescent="0.25">
      <c r="A69" s="197" t="s">
        <v>327</v>
      </c>
      <c r="B69" s="197"/>
      <c r="C69" s="197"/>
      <c r="D69" s="197"/>
      <c r="E69" s="197"/>
      <c r="F69" s="79"/>
      <c r="G69" s="79"/>
      <c r="H69" s="79"/>
      <c r="I69" s="79" t="s">
        <v>325</v>
      </c>
      <c r="J69" s="79"/>
      <c r="K69" s="79"/>
      <c r="L69" s="79"/>
      <c r="M69" s="79"/>
      <c r="N69" s="79"/>
      <c r="O69" s="79"/>
      <c r="P69" s="79"/>
      <c r="Q69" s="79"/>
      <c r="R69" s="79"/>
      <c r="S69" s="79"/>
      <c r="T69" s="79"/>
      <c r="U69" s="79"/>
      <c r="V69" s="79"/>
      <c r="W69" s="79"/>
      <c r="X69" s="79"/>
      <c r="Y69" s="79"/>
      <c r="Z69" s="79"/>
      <c r="AA69" s="79"/>
      <c r="AB69" s="79"/>
      <c r="AC69" s="79"/>
      <c r="AD69" s="79"/>
      <c r="AE69" s="124"/>
      <c r="AF69" s="124"/>
      <c r="AG69" s="124"/>
      <c r="AO69" s="196"/>
      <c r="AP69" s="41"/>
      <c r="AQ69" s="42"/>
    </row>
    <row r="70" spans="1:43" ht="15" customHeight="1" x14ac:dyDescent="0.2">
      <c r="A70" s="100"/>
      <c r="B70" s="101"/>
      <c r="C70" s="119" t="s">
        <v>312</v>
      </c>
      <c r="D70" s="89">
        <f>SUM(COUNTA(E8:AD25),COUNTA(E27:AD35),COUNTA(E37:AD67))</f>
        <v>1508</v>
      </c>
      <c r="E70" s="91"/>
      <c r="G70" s="79"/>
      <c r="H70" s="79"/>
      <c r="I70" s="87"/>
      <c r="J70" s="88"/>
      <c r="K70" s="88">
        <v>18</v>
      </c>
      <c r="L70" s="88" t="s">
        <v>317</v>
      </c>
      <c r="M70" s="89"/>
      <c r="N70" s="89">
        <f>I72*K70</f>
        <v>468</v>
      </c>
      <c r="O70" s="90">
        <f>0.05*N70</f>
        <v>23.400000000000002</v>
      </c>
      <c r="P70" s="89"/>
      <c r="Q70" s="89"/>
      <c r="R70" s="89"/>
      <c r="S70" s="89"/>
      <c r="T70" s="89"/>
      <c r="U70" s="89"/>
      <c r="V70" s="91"/>
      <c r="W70" s="79"/>
      <c r="X70" s="79"/>
      <c r="Y70" s="79"/>
      <c r="Z70" s="79"/>
      <c r="AA70" s="79"/>
      <c r="AB70" s="79"/>
      <c r="AC70" s="79"/>
      <c r="AD70" s="79"/>
      <c r="AE70" s="124"/>
      <c r="AF70" s="124"/>
      <c r="AG70" s="124"/>
    </row>
    <row r="71" spans="1:43" ht="15" customHeight="1" x14ac:dyDescent="0.2">
      <c r="A71" s="104"/>
      <c r="B71" s="105"/>
      <c r="C71" s="80" t="s">
        <v>380</v>
      </c>
      <c r="D71" s="79">
        <f>AG8+AG28+AG37</f>
        <v>500</v>
      </c>
      <c r="E71" s="115">
        <f>(D71*100/1508)/100</f>
        <v>0.33156498673740054</v>
      </c>
      <c r="F71" s="38" t="s">
        <v>332</v>
      </c>
      <c r="G71" s="79"/>
      <c r="H71" s="79"/>
      <c r="I71" s="92"/>
      <c r="J71" s="80"/>
      <c r="K71" s="80">
        <v>9</v>
      </c>
      <c r="L71" s="80" t="s">
        <v>317</v>
      </c>
      <c r="M71" s="79"/>
      <c r="N71" s="79">
        <f>I72*K71</f>
        <v>234</v>
      </c>
      <c r="O71" s="81">
        <f>0.05*N71</f>
        <v>11.700000000000001</v>
      </c>
      <c r="P71" s="79"/>
      <c r="Q71" s="79"/>
      <c r="R71" s="79"/>
      <c r="S71" s="79"/>
      <c r="T71" s="79"/>
      <c r="U71" s="79"/>
      <c r="V71" s="93"/>
      <c r="W71" s="79"/>
      <c r="X71" s="79"/>
      <c r="Y71" s="79"/>
      <c r="Z71" s="79"/>
      <c r="AA71" s="79"/>
      <c r="AB71" s="79"/>
      <c r="AC71" s="79"/>
      <c r="AD71" s="79"/>
      <c r="AE71" s="124"/>
      <c r="AF71" s="124"/>
      <c r="AG71" s="124"/>
    </row>
    <row r="72" spans="1:43" ht="15" customHeight="1" x14ac:dyDescent="0.2">
      <c r="A72" s="104"/>
      <c r="B72" s="105"/>
      <c r="C72" s="80" t="s">
        <v>381</v>
      </c>
      <c r="D72" s="79">
        <f>AG9+AG29+AG38</f>
        <v>849</v>
      </c>
      <c r="E72" s="115">
        <f>(D72*100/1508)/100</f>
        <v>0.5629973474801061</v>
      </c>
      <c r="F72" s="120" t="s">
        <v>333</v>
      </c>
      <c r="G72" s="79"/>
      <c r="H72" s="79"/>
      <c r="I72" s="94">
        <v>26</v>
      </c>
      <c r="J72" s="95" t="s">
        <v>316</v>
      </c>
      <c r="K72" s="96">
        <v>33</v>
      </c>
      <c r="L72" s="96" t="s">
        <v>317</v>
      </c>
      <c r="M72" s="97"/>
      <c r="N72" s="97">
        <f>26*K72</f>
        <v>858</v>
      </c>
      <c r="O72" s="98">
        <v>46</v>
      </c>
      <c r="P72" s="97"/>
      <c r="Q72" s="97"/>
      <c r="R72" s="97"/>
      <c r="S72" s="97"/>
      <c r="T72" s="97"/>
      <c r="U72" s="97"/>
      <c r="V72" s="99"/>
      <c r="W72" s="79"/>
      <c r="X72" s="79"/>
      <c r="Y72" s="79"/>
      <c r="Z72" s="79"/>
      <c r="AA72" s="79"/>
      <c r="AB72" s="79"/>
      <c r="AC72" s="79"/>
      <c r="AD72" s="79"/>
      <c r="AE72" s="124"/>
      <c r="AF72" s="124"/>
      <c r="AG72" s="124"/>
    </row>
    <row r="73" spans="1:43" ht="15" x14ac:dyDescent="0.2">
      <c r="A73" s="104"/>
      <c r="B73" s="105"/>
      <c r="C73" s="80" t="s">
        <v>382</v>
      </c>
      <c r="D73" s="79">
        <f>AG39+AG30+AG10</f>
        <v>11</v>
      </c>
      <c r="E73" s="93"/>
      <c r="F73" s="38" t="s">
        <v>328</v>
      </c>
      <c r="L73" s="86"/>
      <c r="Q73" s="198"/>
      <c r="R73" s="198"/>
      <c r="S73" s="198"/>
      <c r="T73" s="198"/>
    </row>
    <row r="74" spans="1:43" ht="15" x14ac:dyDescent="0.25">
      <c r="A74" s="104"/>
      <c r="B74" s="105"/>
      <c r="C74" s="106" t="s">
        <v>329</v>
      </c>
      <c r="D74" s="106">
        <f>AG40+AG41+AG31+AG32+AG11+AG12</f>
        <v>148</v>
      </c>
      <c r="E74" s="116">
        <f>(D74*100/D70)/100</f>
        <v>9.8143236074270557E-2</v>
      </c>
      <c r="F74" s="38" t="s">
        <v>371</v>
      </c>
      <c r="I74" s="100"/>
      <c r="J74" s="101"/>
      <c r="K74" s="101"/>
      <c r="L74" s="101"/>
      <c r="M74" s="102" t="s">
        <v>318</v>
      </c>
      <c r="N74" s="102"/>
      <c r="O74" s="102"/>
      <c r="P74" s="102"/>
      <c r="Q74" s="102"/>
      <c r="R74" s="102"/>
      <c r="S74" s="102"/>
      <c r="T74" s="102"/>
      <c r="U74" s="101"/>
      <c r="V74" s="103"/>
    </row>
    <row r="75" spans="1:43" ht="15" customHeight="1" x14ac:dyDescent="0.25">
      <c r="A75" s="110"/>
      <c r="B75" s="111"/>
      <c r="C75" s="117" t="s">
        <v>313</v>
      </c>
      <c r="D75" s="117">
        <f>AG41+AG32+AG12</f>
        <v>50</v>
      </c>
      <c r="E75" s="118">
        <f>(D75*100/D70)/100</f>
        <v>3.3156498673740049E-2</v>
      </c>
      <c r="F75" s="38" t="s">
        <v>331</v>
      </c>
      <c r="I75" s="104"/>
      <c r="J75" s="105"/>
      <c r="K75" s="105"/>
      <c r="L75" s="106" t="s">
        <v>324</v>
      </c>
      <c r="M75" s="107" t="s">
        <v>319</v>
      </c>
      <c r="N75" s="107" t="s">
        <v>320</v>
      </c>
      <c r="O75" s="107" t="s">
        <v>322</v>
      </c>
      <c r="P75" s="107" t="s">
        <v>321</v>
      </c>
      <c r="Q75" s="76"/>
      <c r="R75" s="76"/>
      <c r="S75" s="193" t="s">
        <v>323</v>
      </c>
      <c r="T75" s="193"/>
      <c r="U75" s="193"/>
      <c r="V75" s="194"/>
    </row>
    <row r="76" spans="1:43" ht="15" x14ac:dyDescent="0.25">
      <c r="I76" s="104"/>
      <c r="J76" s="105"/>
      <c r="K76" s="105"/>
      <c r="L76" s="106" t="s">
        <v>326</v>
      </c>
      <c r="M76" s="107">
        <v>78</v>
      </c>
      <c r="N76" s="107">
        <v>23</v>
      </c>
      <c r="O76" s="107">
        <v>12</v>
      </c>
      <c r="P76" s="107">
        <v>43</v>
      </c>
      <c r="Q76" s="105"/>
      <c r="R76" s="105"/>
      <c r="S76" s="193"/>
      <c r="T76" s="193"/>
      <c r="U76" s="193"/>
      <c r="V76" s="194"/>
    </row>
    <row r="77" spans="1:43" ht="15" x14ac:dyDescent="0.25">
      <c r="I77" s="104"/>
      <c r="J77" s="105"/>
      <c r="K77" s="105"/>
      <c r="L77" s="105"/>
      <c r="M77" s="122">
        <f ca="1">RANDBETWEEN(1,26)</f>
        <v>18</v>
      </c>
      <c r="N77" s="122">
        <f ca="1">RANDBETWEEN(1,18)</f>
        <v>4</v>
      </c>
      <c r="O77" s="122"/>
      <c r="P77" s="122"/>
      <c r="Q77" s="76"/>
      <c r="R77" s="76"/>
      <c r="S77" s="193"/>
      <c r="T77" s="193"/>
      <c r="U77" s="193"/>
      <c r="V77" s="194"/>
    </row>
    <row r="78" spans="1:43" ht="15" x14ac:dyDescent="0.25">
      <c r="I78" s="104"/>
      <c r="J78" s="105"/>
      <c r="K78" s="105"/>
      <c r="L78" s="105"/>
      <c r="M78" s="122">
        <f ca="1">RANDBETWEEN(1,26)</f>
        <v>17</v>
      </c>
      <c r="N78" s="122">
        <f t="shared" ref="N78:N99" ca="1" si="0">RANDBETWEEN(1,18)</f>
        <v>8</v>
      </c>
      <c r="O78" s="122"/>
      <c r="P78" s="122"/>
      <c r="Q78" s="76"/>
      <c r="R78" s="76"/>
      <c r="S78" s="193"/>
      <c r="T78" s="193"/>
      <c r="U78" s="193"/>
      <c r="V78" s="194"/>
    </row>
    <row r="79" spans="1:43" ht="15" x14ac:dyDescent="0.25">
      <c r="D79" s="38">
        <f>39+15+44</f>
        <v>98</v>
      </c>
      <c r="I79" s="104"/>
      <c r="J79" s="105"/>
      <c r="K79" s="105"/>
      <c r="L79" s="105"/>
      <c r="M79" s="122">
        <f t="shared" ref="M79:M142" ca="1" si="1">RANDBETWEEN(1,26)</f>
        <v>13</v>
      </c>
      <c r="N79" s="122">
        <f t="shared" ca="1" si="0"/>
        <v>4</v>
      </c>
      <c r="O79" s="122"/>
      <c r="P79" s="122"/>
      <c r="Q79" s="76"/>
      <c r="R79" s="76"/>
      <c r="S79" s="76"/>
      <c r="T79" s="76"/>
      <c r="U79" s="105"/>
      <c r="V79" s="108"/>
    </row>
    <row r="80" spans="1:43" ht="15" x14ac:dyDescent="0.25">
      <c r="I80" s="104"/>
      <c r="J80" s="105"/>
      <c r="K80" s="105"/>
      <c r="L80" s="105"/>
      <c r="M80" s="122">
        <f t="shared" ca="1" si="1"/>
        <v>23</v>
      </c>
      <c r="N80" s="122">
        <f t="shared" ca="1" si="0"/>
        <v>8</v>
      </c>
      <c r="O80" s="122"/>
      <c r="P80" s="122"/>
      <c r="Q80" s="76"/>
      <c r="R80" s="76"/>
      <c r="S80" s="76"/>
      <c r="T80" s="76"/>
      <c r="U80" s="105"/>
      <c r="V80" s="108"/>
    </row>
    <row r="81" spans="9:22" ht="15" x14ac:dyDescent="0.25">
      <c r="I81" s="104"/>
      <c r="J81" s="105"/>
      <c r="K81" s="105"/>
      <c r="L81" s="105"/>
      <c r="M81" s="122">
        <f t="shared" ca="1" si="1"/>
        <v>3</v>
      </c>
      <c r="N81" s="122">
        <f t="shared" ca="1" si="0"/>
        <v>5</v>
      </c>
      <c r="O81" s="122"/>
      <c r="P81" s="122"/>
      <c r="Q81" s="76"/>
      <c r="R81" s="76"/>
      <c r="S81" s="76"/>
      <c r="T81" s="76"/>
      <c r="U81" s="105"/>
      <c r="V81" s="108"/>
    </row>
    <row r="82" spans="9:22" ht="15" x14ac:dyDescent="0.25">
      <c r="I82" s="104"/>
      <c r="J82" s="105"/>
      <c r="K82" s="105"/>
      <c r="L82" s="105"/>
      <c r="M82" s="122">
        <f t="shared" ca="1" si="1"/>
        <v>23</v>
      </c>
      <c r="N82" s="122">
        <v>1</v>
      </c>
      <c r="O82" s="122"/>
      <c r="P82" s="122"/>
      <c r="Q82" s="76"/>
      <c r="R82" s="76"/>
      <c r="S82" s="76"/>
      <c r="T82" s="76"/>
      <c r="U82" s="105"/>
      <c r="V82" s="108"/>
    </row>
    <row r="83" spans="9:22" ht="15" x14ac:dyDescent="0.25">
      <c r="I83" s="104"/>
      <c r="J83" s="105"/>
      <c r="K83" s="105"/>
      <c r="L83" s="105"/>
      <c r="M83" s="122">
        <f t="shared" ca="1" si="1"/>
        <v>17</v>
      </c>
      <c r="N83" s="122">
        <f t="shared" ca="1" si="0"/>
        <v>9</v>
      </c>
      <c r="O83" s="122"/>
      <c r="P83" s="122"/>
      <c r="Q83" s="76"/>
      <c r="R83" s="76"/>
      <c r="S83" s="76"/>
      <c r="T83" s="76"/>
      <c r="U83" s="105"/>
      <c r="V83" s="108"/>
    </row>
    <row r="84" spans="9:22" ht="15" x14ac:dyDescent="0.25">
      <c r="I84" s="104"/>
      <c r="J84" s="105"/>
      <c r="K84" s="105"/>
      <c r="L84" s="105"/>
      <c r="M84" s="122">
        <f t="shared" ca="1" si="1"/>
        <v>6</v>
      </c>
      <c r="N84" s="122">
        <f t="shared" ca="1" si="0"/>
        <v>15</v>
      </c>
      <c r="O84" s="122"/>
      <c r="P84" s="122"/>
      <c r="Q84" s="76"/>
      <c r="R84" s="76"/>
      <c r="S84" s="76"/>
      <c r="T84" s="76"/>
      <c r="U84" s="105"/>
      <c r="V84" s="108"/>
    </row>
    <row r="85" spans="9:22" ht="15" x14ac:dyDescent="0.25">
      <c r="I85" s="104"/>
      <c r="J85" s="105"/>
      <c r="K85" s="105"/>
      <c r="L85" s="105"/>
      <c r="M85" s="122">
        <f t="shared" ca="1" si="1"/>
        <v>22</v>
      </c>
      <c r="N85" s="122">
        <f t="shared" ca="1" si="0"/>
        <v>13</v>
      </c>
      <c r="O85" s="122"/>
      <c r="P85" s="122"/>
      <c r="Q85" s="76"/>
      <c r="R85" s="76"/>
      <c r="S85" s="76"/>
      <c r="T85" s="76"/>
      <c r="U85" s="105"/>
      <c r="V85" s="108"/>
    </row>
    <row r="86" spans="9:22" ht="15" x14ac:dyDescent="0.25">
      <c r="I86" s="104"/>
      <c r="J86" s="105"/>
      <c r="K86" s="105"/>
      <c r="L86" s="105"/>
      <c r="M86" s="122">
        <f t="shared" ca="1" si="1"/>
        <v>2</v>
      </c>
      <c r="N86" s="122">
        <f t="shared" ca="1" si="0"/>
        <v>16</v>
      </c>
      <c r="O86" s="122"/>
      <c r="P86" s="122"/>
      <c r="Q86" s="76"/>
      <c r="R86" s="76"/>
      <c r="S86" s="76"/>
      <c r="T86" s="76"/>
      <c r="U86" s="105"/>
      <c r="V86" s="108"/>
    </row>
    <row r="87" spans="9:22" ht="15" x14ac:dyDescent="0.25">
      <c r="I87" s="104"/>
      <c r="J87" s="105"/>
      <c r="K87" s="105"/>
      <c r="L87" s="105"/>
      <c r="M87" s="122">
        <f t="shared" ca="1" si="1"/>
        <v>23</v>
      </c>
      <c r="N87" s="122">
        <f t="shared" ca="1" si="0"/>
        <v>3</v>
      </c>
      <c r="O87" s="122"/>
      <c r="P87" s="122"/>
      <c r="Q87" s="76"/>
      <c r="R87" s="76"/>
      <c r="S87" s="76"/>
      <c r="T87" s="76"/>
      <c r="U87" s="105"/>
      <c r="V87" s="108"/>
    </row>
    <row r="88" spans="9:22" ht="15" x14ac:dyDescent="0.25">
      <c r="I88" s="104"/>
      <c r="J88" s="105"/>
      <c r="K88" s="105"/>
      <c r="L88" s="105"/>
      <c r="M88" s="122">
        <f t="shared" ca="1" si="1"/>
        <v>18</v>
      </c>
      <c r="N88" s="122">
        <f t="shared" ca="1" si="0"/>
        <v>16</v>
      </c>
      <c r="O88" s="122"/>
      <c r="P88" s="122"/>
      <c r="Q88" s="76"/>
      <c r="R88" s="76"/>
      <c r="S88" s="76"/>
      <c r="T88" s="76"/>
      <c r="U88" s="105"/>
      <c r="V88" s="108"/>
    </row>
    <row r="89" spans="9:22" ht="15" x14ac:dyDescent="0.25">
      <c r="I89" s="104"/>
      <c r="J89" s="105"/>
      <c r="K89" s="105"/>
      <c r="L89" s="105"/>
      <c r="M89" s="122">
        <f t="shared" ca="1" si="1"/>
        <v>9</v>
      </c>
      <c r="N89" s="122">
        <f t="shared" ca="1" si="0"/>
        <v>15</v>
      </c>
      <c r="O89" s="122"/>
      <c r="P89" s="122"/>
      <c r="Q89" s="76"/>
      <c r="R89" s="76"/>
      <c r="S89" s="76"/>
      <c r="T89" s="76"/>
      <c r="U89" s="105"/>
      <c r="V89" s="108"/>
    </row>
    <row r="90" spans="9:22" ht="15" x14ac:dyDescent="0.25">
      <c r="I90" s="104"/>
      <c r="J90" s="105"/>
      <c r="K90" s="105"/>
      <c r="L90" s="105"/>
      <c r="M90" s="122">
        <f t="shared" ca="1" si="1"/>
        <v>4</v>
      </c>
      <c r="N90" s="122">
        <f t="shared" ca="1" si="0"/>
        <v>2</v>
      </c>
      <c r="O90" s="122"/>
      <c r="P90" s="122"/>
      <c r="Q90" s="76"/>
      <c r="R90" s="76"/>
      <c r="S90" s="76"/>
      <c r="T90" s="76"/>
      <c r="U90" s="105"/>
      <c r="V90" s="108"/>
    </row>
    <row r="91" spans="9:22" ht="15" x14ac:dyDescent="0.25">
      <c r="I91" s="104"/>
      <c r="J91" s="105"/>
      <c r="K91" s="105"/>
      <c r="L91" s="105"/>
      <c r="M91" s="122">
        <f t="shared" ca="1" si="1"/>
        <v>26</v>
      </c>
      <c r="N91" s="122">
        <f t="shared" ca="1" si="0"/>
        <v>14</v>
      </c>
      <c r="O91" s="122"/>
      <c r="P91" s="122"/>
      <c r="Q91" s="76"/>
      <c r="R91" s="76"/>
      <c r="S91" s="76"/>
      <c r="T91" s="76"/>
      <c r="U91" s="105"/>
      <c r="V91" s="108"/>
    </row>
    <row r="92" spans="9:22" ht="15" x14ac:dyDescent="0.25">
      <c r="I92" s="104"/>
      <c r="J92" s="105"/>
      <c r="K92" s="105"/>
      <c r="L92" s="105"/>
      <c r="M92" s="122">
        <f t="shared" ca="1" si="1"/>
        <v>7</v>
      </c>
      <c r="N92" s="122">
        <f t="shared" ca="1" si="0"/>
        <v>12</v>
      </c>
      <c r="O92" s="122"/>
      <c r="P92" s="122"/>
      <c r="Q92" s="76"/>
      <c r="R92" s="76"/>
      <c r="S92" s="76"/>
      <c r="T92" s="76"/>
      <c r="U92" s="105"/>
      <c r="V92" s="108"/>
    </row>
    <row r="93" spans="9:22" ht="15" x14ac:dyDescent="0.25">
      <c r="I93" s="104"/>
      <c r="J93" s="105"/>
      <c r="K93" s="105"/>
      <c r="L93" s="105"/>
      <c r="M93" s="122">
        <f t="shared" ca="1" si="1"/>
        <v>13</v>
      </c>
      <c r="N93" s="122">
        <f ca="1">RANDBETWEEN(1,18)</f>
        <v>14</v>
      </c>
      <c r="O93" s="122"/>
      <c r="P93" s="122"/>
      <c r="Q93" s="76"/>
      <c r="R93" s="76"/>
      <c r="S93" s="76"/>
      <c r="T93" s="76"/>
      <c r="U93" s="105"/>
      <c r="V93" s="108"/>
    </row>
    <row r="94" spans="9:22" ht="15" x14ac:dyDescent="0.25">
      <c r="I94" s="104"/>
      <c r="J94" s="105"/>
      <c r="K94" s="105"/>
      <c r="L94" s="105"/>
      <c r="M94" s="122">
        <f t="shared" ca="1" si="1"/>
        <v>6</v>
      </c>
      <c r="N94" s="122">
        <f t="shared" ca="1" si="0"/>
        <v>12</v>
      </c>
      <c r="O94" s="122"/>
      <c r="P94" s="122"/>
      <c r="Q94" s="76"/>
      <c r="R94" s="76"/>
      <c r="S94" s="76"/>
      <c r="T94" s="76"/>
      <c r="U94" s="105"/>
      <c r="V94" s="108"/>
    </row>
    <row r="95" spans="9:22" ht="15" x14ac:dyDescent="0.25">
      <c r="I95" s="104"/>
      <c r="J95" s="105"/>
      <c r="K95" s="105"/>
      <c r="L95" s="105"/>
      <c r="M95" s="122">
        <f t="shared" ca="1" si="1"/>
        <v>5</v>
      </c>
      <c r="N95" s="122">
        <f ca="1">RANDBETWEEN(1,18)</f>
        <v>6</v>
      </c>
      <c r="O95" s="122"/>
      <c r="P95" s="122"/>
      <c r="Q95" s="76"/>
      <c r="R95" s="76"/>
      <c r="S95" s="76"/>
      <c r="T95" s="76"/>
      <c r="U95" s="105"/>
      <c r="V95" s="108"/>
    </row>
    <row r="96" spans="9:22" ht="15" x14ac:dyDescent="0.25">
      <c r="I96" s="104"/>
      <c r="J96" s="105"/>
      <c r="K96" s="105"/>
      <c r="L96" s="105"/>
      <c r="M96" s="122">
        <f t="shared" ca="1" si="1"/>
        <v>24</v>
      </c>
      <c r="N96" s="122">
        <f t="shared" ca="1" si="0"/>
        <v>14</v>
      </c>
      <c r="O96" s="122"/>
      <c r="P96" s="122"/>
      <c r="Q96" s="76"/>
      <c r="R96" s="76"/>
      <c r="S96" s="76"/>
      <c r="T96" s="76"/>
      <c r="U96" s="105"/>
      <c r="V96" s="108"/>
    </row>
    <row r="97" spans="9:22" ht="15" x14ac:dyDescent="0.25">
      <c r="I97" s="104"/>
      <c r="J97" s="105"/>
      <c r="K97" s="105"/>
      <c r="L97" s="105"/>
      <c r="M97" s="122">
        <f t="shared" ca="1" si="1"/>
        <v>10</v>
      </c>
      <c r="N97" s="122">
        <f t="shared" ca="1" si="0"/>
        <v>15</v>
      </c>
      <c r="O97" s="122"/>
      <c r="P97" s="122"/>
      <c r="Q97" s="76"/>
      <c r="R97" s="76"/>
      <c r="S97" s="76"/>
      <c r="T97" s="76"/>
      <c r="U97" s="105"/>
      <c r="V97" s="108"/>
    </row>
    <row r="98" spans="9:22" ht="15" x14ac:dyDescent="0.25">
      <c r="I98" s="104"/>
      <c r="J98" s="105"/>
      <c r="K98" s="105"/>
      <c r="L98" s="105"/>
      <c r="M98" s="122">
        <f t="shared" ca="1" si="1"/>
        <v>3</v>
      </c>
      <c r="N98" s="122">
        <f ca="1">RANDBETWEEN(1,18)</f>
        <v>2</v>
      </c>
      <c r="O98" s="122"/>
      <c r="P98" s="122"/>
      <c r="Q98" s="76"/>
      <c r="R98" s="76"/>
      <c r="S98" s="76"/>
      <c r="T98" s="76"/>
      <c r="U98" s="105"/>
      <c r="V98" s="108"/>
    </row>
    <row r="99" spans="9:22" ht="15" x14ac:dyDescent="0.25">
      <c r="I99" s="104"/>
      <c r="J99" s="105"/>
      <c r="K99" s="105"/>
      <c r="L99" s="105"/>
      <c r="M99" s="122">
        <f t="shared" ca="1" si="1"/>
        <v>3</v>
      </c>
      <c r="N99" s="122">
        <f t="shared" ca="1" si="0"/>
        <v>8</v>
      </c>
      <c r="O99" s="122"/>
      <c r="P99" s="122"/>
      <c r="Q99" s="76"/>
      <c r="R99" s="76"/>
      <c r="S99" s="76"/>
      <c r="T99" s="76"/>
      <c r="U99" s="105"/>
      <c r="V99" s="108"/>
    </row>
    <row r="100" spans="9:22" ht="15" x14ac:dyDescent="0.25">
      <c r="I100" s="104"/>
      <c r="J100" s="105"/>
      <c r="K100" s="105"/>
      <c r="L100" s="105"/>
      <c r="M100" s="122">
        <f t="shared" ca="1" si="1"/>
        <v>5</v>
      </c>
      <c r="N100" s="122"/>
      <c r="O100" s="122">
        <f ca="1">RANDBETWEEN(1,9)</f>
        <v>5</v>
      </c>
      <c r="P100" s="122"/>
      <c r="Q100" s="76"/>
      <c r="R100" s="76"/>
      <c r="S100" s="76"/>
      <c r="T100" s="76"/>
      <c r="U100" s="105"/>
      <c r="V100" s="108"/>
    </row>
    <row r="101" spans="9:22" ht="15" x14ac:dyDescent="0.25">
      <c r="I101" s="104"/>
      <c r="J101" s="105"/>
      <c r="K101" s="105"/>
      <c r="L101" s="105"/>
      <c r="M101" s="122">
        <f t="shared" ca="1" si="1"/>
        <v>1</v>
      </c>
      <c r="N101" s="122"/>
      <c r="O101" s="122">
        <f t="shared" ref="O101:O107" ca="1" si="2">RANDBETWEEN(1,9)</f>
        <v>4</v>
      </c>
      <c r="P101" s="122"/>
      <c r="Q101" s="76"/>
      <c r="R101" s="76"/>
      <c r="S101" s="76"/>
      <c r="T101" s="76"/>
      <c r="U101" s="105"/>
      <c r="V101" s="108"/>
    </row>
    <row r="102" spans="9:22" ht="15" x14ac:dyDescent="0.25">
      <c r="I102" s="104"/>
      <c r="J102" s="105"/>
      <c r="K102" s="105"/>
      <c r="L102" s="105"/>
      <c r="M102" s="122">
        <f t="shared" ca="1" si="1"/>
        <v>9</v>
      </c>
      <c r="N102" s="122"/>
      <c r="O102" s="122">
        <f t="shared" ca="1" si="2"/>
        <v>9</v>
      </c>
      <c r="P102" s="122"/>
      <c r="Q102" s="76"/>
      <c r="R102" s="76"/>
      <c r="S102" s="76"/>
      <c r="T102" s="76"/>
      <c r="U102" s="105"/>
      <c r="V102" s="108"/>
    </row>
    <row r="103" spans="9:22" ht="15" x14ac:dyDescent="0.25">
      <c r="I103" s="104"/>
      <c r="J103" s="105"/>
      <c r="K103" s="105"/>
      <c r="L103" s="105"/>
      <c r="M103" s="122">
        <f t="shared" ca="1" si="1"/>
        <v>26</v>
      </c>
      <c r="N103" s="122"/>
      <c r="O103" s="122">
        <f t="shared" ca="1" si="2"/>
        <v>7</v>
      </c>
      <c r="P103" s="122"/>
      <c r="Q103" s="76"/>
      <c r="R103" s="76"/>
      <c r="S103" s="76"/>
      <c r="T103" s="76"/>
      <c r="U103" s="105"/>
      <c r="V103" s="108"/>
    </row>
    <row r="104" spans="9:22" ht="15" x14ac:dyDescent="0.25">
      <c r="I104" s="104"/>
      <c r="J104" s="105"/>
      <c r="K104" s="105"/>
      <c r="L104" s="105"/>
      <c r="M104" s="122">
        <f t="shared" ca="1" si="1"/>
        <v>8</v>
      </c>
      <c r="N104" s="122"/>
      <c r="O104" s="122">
        <f t="shared" ca="1" si="2"/>
        <v>6</v>
      </c>
      <c r="P104" s="122"/>
      <c r="Q104" s="76"/>
      <c r="R104" s="76"/>
      <c r="S104" s="76"/>
      <c r="T104" s="76"/>
      <c r="U104" s="105"/>
      <c r="V104" s="108"/>
    </row>
    <row r="105" spans="9:22" ht="15" x14ac:dyDescent="0.25">
      <c r="I105" s="104"/>
      <c r="J105" s="105"/>
      <c r="K105" s="105"/>
      <c r="L105" s="105"/>
      <c r="M105" s="122">
        <f t="shared" ca="1" si="1"/>
        <v>4</v>
      </c>
      <c r="N105" s="122"/>
      <c r="O105" s="122">
        <f t="shared" ca="1" si="2"/>
        <v>5</v>
      </c>
      <c r="P105" s="122"/>
      <c r="Q105" s="76"/>
      <c r="R105" s="76"/>
      <c r="S105" s="76"/>
      <c r="T105" s="76"/>
      <c r="U105" s="105"/>
      <c r="V105" s="108"/>
    </row>
    <row r="106" spans="9:22" ht="15" x14ac:dyDescent="0.25">
      <c r="I106" s="104"/>
      <c r="J106" s="105"/>
      <c r="K106" s="105"/>
      <c r="L106" s="105"/>
      <c r="M106" s="122">
        <f t="shared" ca="1" si="1"/>
        <v>8</v>
      </c>
      <c r="N106" s="122"/>
      <c r="O106" s="122">
        <f t="shared" ca="1" si="2"/>
        <v>8</v>
      </c>
      <c r="P106" s="122"/>
      <c r="Q106" s="76"/>
      <c r="R106" s="76"/>
      <c r="S106" s="76"/>
      <c r="T106" s="76"/>
      <c r="U106" s="105"/>
      <c r="V106" s="108"/>
    </row>
    <row r="107" spans="9:22" ht="15" x14ac:dyDescent="0.25">
      <c r="I107" s="104"/>
      <c r="J107" s="105"/>
      <c r="K107" s="105"/>
      <c r="L107" s="105"/>
      <c r="M107" s="122">
        <f t="shared" ca="1" si="1"/>
        <v>2</v>
      </c>
      <c r="N107" s="122"/>
      <c r="O107" s="122">
        <f t="shared" ca="1" si="2"/>
        <v>1</v>
      </c>
      <c r="P107" s="122"/>
      <c r="Q107" s="76"/>
      <c r="R107" s="76"/>
      <c r="S107" s="76"/>
      <c r="T107" s="76"/>
      <c r="U107" s="105"/>
      <c r="V107" s="108"/>
    </row>
    <row r="108" spans="9:22" ht="15" x14ac:dyDescent="0.25">
      <c r="I108" s="104"/>
      <c r="J108" s="105"/>
      <c r="K108" s="105"/>
      <c r="L108" s="105"/>
      <c r="M108" s="122">
        <f t="shared" ca="1" si="1"/>
        <v>2</v>
      </c>
      <c r="N108" s="122"/>
      <c r="O108" s="122">
        <f ca="1">RANDBETWEEN(1,9)</f>
        <v>2</v>
      </c>
      <c r="P108" s="122"/>
      <c r="Q108" s="76"/>
      <c r="R108" s="76"/>
      <c r="S108" s="76"/>
      <c r="T108" s="76"/>
      <c r="U108" s="105"/>
      <c r="V108" s="108"/>
    </row>
    <row r="109" spans="9:22" ht="15" x14ac:dyDescent="0.25">
      <c r="I109" s="104"/>
      <c r="J109" s="105"/>
      <c r="K109" s="105"/>
      <c r="L109" s="105"/>
      <c r="M109" s="122">
        <f t="shared" ca="1" si="1"/>
        <v>17</v>
      </c>
      <c r="N109" s="122"/>
      <c r="O109" s="122"/>
      <c r="P109" s="122">
        <f t="shared" ref="P109:P154" ca="1" si="3">RANDBETWEEN(1,33)</f>
        <v>10</v>
      </c>
      <c r="Q109" s="76"/>
      <c r="R109" s="76"/>
      <c r="S109" s="76"/>
      <c r="T109" s="76"/>
      <c r="U109" s="105"/>
      <c r="V109" s="108"/>
    </row>
    <row r="110" spans="9:22" ht="15" x14ac:dyDescent="0.25">
      <c r="I110" s="104"/>
      <c r="J110" s="105"/>
      <c r="K110" s="105"/>
      <c r="L110" s="105"/>
      <c r="M110" s="122">
        <f t="shared" ca="1" si="1"/>
        <v>24</v>
      </c>
      <c r="N110" s="122"/>
      <c r="O110" s="122"/>
      <c r="P110" s="122">
        <f t="shared" ca="1" si="3"/>
        <v>17</v>
      </c>
      <c r="Q110" s="76"/>
      <c r="R110" s="76"/>
      <c r="S110" s="76"/>
      <c r="T110" s="76"/>
      <c r="U110" s="105"/>
      <c r="V110" s="108"/>
    </row>
    <row r="111" spans="9:22" ht="15" x14ac:dyDescent="0.25">
      <c r="I111" s="104"/>
      <c r="J111" s="105"/>
      <c r="K111" s="105"/>
      <c r="L111" s="105"/>
      <c r="M111" s="122">
        <f t="shared" ca="1" si="1"/>
        <v>12</v>
      </c>
      <c r="N111" s="122"/>
      <c r="O111" s="122"/>
      <c r="P111" s="122">
        <f t="shared" ca="1" si="3"/>
        <v>5</v>
      </c>
      <c r="Q111" s="76"/>
      <c r="R111" s="76"/>
      <c r="S111" s="76"/>
      <c r="T111" s="76"/>
      <c r="U111" s="105"/>
      <c r="V111" s="108"/>
    </row>
    <row r="112" spans="9:22" ht="15" x14ac:dyDescent="0.25">
      <c r="I112" s="104"/>
      <c r="J112" s="105"/>
      <c r="K112" s="105"/>
      <c r="L112" s="105"/>
      <c r="M112" s="122">
        <f t="shared" ca="1" si="1"/>
        <v>22</v>
      </c>
      <c r="N112" s="122"/>
      <c r="O112" s="122"/>
      <c r="P112" s="122">
        <f t="shared" ca="1" si="3"/>
        <v>29</v>
      </c>
      <c r="Q112" s="76"/>
      <c r="R112" s="76"/>
      <c r="S112" s="76"/>
      <c r="T112" s="76"/>
      <c r="U112" s="105"/>
      <c r="V112" s="108"/>
    </row>
    <row r="113" spans="9:22" ht="15" x14ac:dyDescent="0.25">
      <c r="I113" s="104"/>
      <c r="J113" s="105"/>
      <c r="K113" s="105"/>
      <c r="L113" s="105"/>
      <c r="M113" s="122">
        <f t="shared" ca="1" si="1"/>
        <v>22</v>
      </c>
      <c r="N113" s="122"/>
      <c r="O113" s="122"/>
      <c r="P113" s="122">
        <f t="shared" ca="1" si="3"/>
        <v>32</v>
      </c>
      <c r="Q113" s="76"/>
      <c r="R113" s="76"/>
      <c r="S113" s="76"/>
      <c r="T113" s="76"/>
      <c r="U113" s="105"/>
      <c r="V113" s="108"/>
    </row>
    <row r="114" spans="9:22" ht="15" x14ac:dyDescent="0.25">
      <c r="I114" s="104"/>
      <c r="J114" s="105"/>
      <c r="K114" s="105"/>
      <c r="L114" s="105"/>
      <c r="M114" s="122">
        <f t="shared" ca="1" si="1"/>
        <v>1</v>
      </c>
      <c r="N114" s="122"/>
      <c r="O114" s="122"/>
      <c r="P114" s="122">
        <f t="shared" ca="1" si="3"/>
        <v>25</v>
      </c>
      <c r="Q114" s="76"/>
      <c r="R114" s="76"/>
      <c r="S114" s="76"/>
      <c r="T114" s="76"/>
      <c r="U114" s="105"/>
      <c r="V114" s="108"/>
    </row>
    <row r="115" spans="9:22" ht="15" x14ac:dyDescent="0.25">
      <c r="I115" s="104"/>
      <c r="J115" s="105"/>
      <c r="K115" s="105"/>
      <c r="L115" s="105"/>
      <c r="M115" s="122">
        <f t="shared" ca="1" si="1"/>
        <v>4</v>
      </c>
      <c r="N115" s="122"/>
      <c r="O115" s="122"/>
      <c r="P115" s="122">
        <f t="shared" ca="1" si="3"/>
        <v>4</v>
      </c>
      <c r="Q115" s="76"/>
      <c r="R115" s="76"/>
      <c r="S115" s="76"/>
      <c r="T115" s="76"/>
      <c r="U115" s="105"/>
      <c r="V115" s="108"/>
    </row>
    <row r="116" spans="9:22" ht="15" x14ac:dyDescent="0.25">
      <c r="I116" s="104"/>
      <c r="J116" s="105"/>
      <c r="K116" s="105"/>
      <c r="L116" s="105"/>
      <c r="M116" s="122">
        <f t="shared" ca="1" si="1"/>
        <v>26</v>
      </c>
      <c r="N116" s="122"/>
      <c r="O116" s="122"/>
      <c r="P116" s="122">
        <f t="shared" ca="1" si="3"/>
        <v>19</v>
      </c>
      <c r="Q116" s="76"/>
      <c r="R116" s="76"/>
      <c r="S116" s="76"/>
      <c r="T116" s="76"/>
      <c r="U116" s="105"/>
      <c r="V116" s="108"/>
    </row>
    <row r="117" spans="9:22" ht="15" x14ac:dyDescent="0.25">
      <c r="I117" s="104"/>
      <c r="J117" s="105"/>
      <c r="K117" s="105"/>
      <c r="L117" s="105"/>
      <c r="M117" s="122">
        <f t="shared" ca="1" si="1"/>
        <v>4</v>
      </c>
      <c r="N117" s="122"/>
      <c r="O117" s="122"/>
      <c r="P117" s="122">
        <f t="shared" ca="1" si="3"/>
        <v>3</v>
      </c>
      <c r="Q117" s="76"/>
      <c r="R117" s="76"/>
      <c r="S117" s="76"/>
      <c r="T117" s="76"/>
      <c r="U117" s="105"/>
      <c r="V117" s="108"/>
    </row>
    <row r="118" spans="9:22" ht="15" x14ac:dyDescent="0.25">
      <c r="I118" s="104"/>
      <c r="J118" s="105"/>
      <c r="K118" s="105"/>
      <c r="L118" s="105"/>
      <c r="M118" s="122">
        <f t="shared" ca="1" si="1"/>
        <v>25</v>
      </c>
      <c r="N118" s="122"/>
      <c r="O118" s="122"/>
      <c r="P118" s="122">
        <f t="shared" ca="1" si="3"/>
        <v>28</v>
      </c>
      <c r="Q118" s="76"/>
      <c r="R118" s="76"/>
      <c r="S118" s="76"/>
      <c r="T118" s="76"/>
      <c r="U118" s="105"/>
      <c r="V118" s="108"/>
    </row>
    <row r="119" spans="9:22" ht="15" x14ac:dyDescent="0.25">
      <c r="I119" s="104"/>
      <c r="J119" s="105"/>
      <c r="K119" s="105"/>
      <c r="L119" s="105"/>
      <c r="M119" s="122">
        <f t="shared" ca="1" si="1"/>
        <v>9</v>
      </c>
      <c r="N119" s="122"/>
      <c r="O119" s="122"/>
      <c r="P119" s="122">
        <f t="shared" ca="1" si="3"/>
        <v>17</v>
      </c>
      <c r="Q119" s="76"/>
      <c r="R119" s="76"/>
      <c r="S119" s="76"/>
      <c r="T119" s="76"/>
      <c r="U119" s="105"/>
      <c r="V119" s="108"/>
    </row>
    <row r="120" spans="9:22" ht="15" x14ac:dyDescent="0.25">
      <c r="I120" s="104"/>
      <c r="J120" s="105"/>
      <c r="K120" s="105"/>
      <c r="L120" s="105"/>
      <c r="M120" s="122">
        <f t="shared" ca="1" si="1"/>
        <v>11</v>
      </c>
      <c r="N120" s="122"/>
      <c r="O120" s="122"/>
      <c r="P120" s="122">
        <f t="shared" ca="1" si="3"/>
        <v>11</v>
      </c>
      <c r="Q120" s="76"/>
      <c r="R120" s="76"/>
      <c r="S120" s="76"/>
      <c r="T120" s="76"/>
      <c r="U120" s="105"/>
      <c r="V120" s="108"/>
    </row>
    <row r="121" spans="9:22" ht="15" x14ac:dyDescent="0.25">
      <c r="I121" s="104"/>
      <c r="J121" s="105"/>
      <c r="K121" s="105"/>
      <c r="L121" s="105"/>
      <c r="M121" s="122">
        <f t="shared" ca="1" si="1"/>
        <v>8</v>
      </c>
      <c r="N121" s="122"/>
      <c r="O121" s="122"/>
      <c r="P121" s="122">
        <f t="shared" ca="1" si="3"/>
        <v>9</v>
      </c>
      <c r="Q121" s="76"/>
      <c r="R121" s="76"/>
      <c r="S121" s="76"/>
      <c r="T121" s="76"/>
      <c r="U121" s="105"/>
      <c r="V121" s="108"/>
    </row>
    <row r="122" spans="9:22" ht="15" x14ac:dyDescent="0.25">
      <c r="I122" s="104"/>
      <c r="J122" s="105"/>
      <c r="K122" s="105"/>
      <c r="L122" s="105"/>
      <c r="M122" s="122">
        <f t="shared" ca="1" si="1"/>
        <v>1</v>
      </c>
      <c r="N122" s="122"/>
      <c r="O122" s="122"/>
      <c r="P122" s="122">
        <f t="shared" ca="1" si="3"/>
        <v>1</v>
      </c>
      <c r="Q122" s="76"/>
      <c r="R122" s="76"/>
      <c r="S122" s="76"/>
      <c r="T122" s="76"/>
      <c r="U122" s="105"/>
      <c r="V122" s="108"/>
    </row>
    <row r="123" spans="9:22" ht="15" x14ac:dyDescent="0.25">
      <c r="I123" s="104"/>
      <c r="J123" s="105"/>
      <c r="K123" s="105"/>
      <c r="L123" s="105"/>
      <c r="M123" s="122">
        <f t="shared" ca="1" si="1"/>
        <v>6</v>
      </c>
      <c r="N123" s="122"/>
      <c r="O123" s="122"/>
      <c r="P123" s="122">
        <f t="shared" ca="1" si="3"/>
        <v>3</v>
      </c>
      <c r="Q123" s="76"/>
      <c r="R123" s="76"/>
      <c r="S123" s="76"/>
      <c r="T123" s="76"/>
      <c r="U123" s="105"/>
      <c r="V123" s="108"/>
    </row>
    <row r="124" spans="9:22" ht="15" x14ac:dyDescent="0.25">
      <c r="I124" s="104"/>
      <c r="J124" s="105"/>
      <c r="K124" s="105"/>
      <c r="L124" s="105"/>
      <c r="M124" s="122">
        <f t="shared" ca="1" si="1"/>
        <v>19</v>
      </c>
      <c r="N124" s="122"/>
      <c r="O124" s="122"/>
      <c r="P124" s="122">
        <f t="shared" ca="1" si="3"/>
        <v>13</v>
      </c>
      <c r="Q124" s="76"/>
      <c r="R124" s="76"/>
      <c r="S124" s="76"/>
      <c r="T124" s="76"/>
      <c r="U124" s="105"/>
      <c r="V124" s="108"/>
    </row>
    <row r="125" spans="9:22" ht="15" x14ac:dyDescent="0.25">
      <c r="I125" s="104"/>
      <c r="J125" s="105"/>
      <c r="K125" s="105"/>
      <c r="L125" s="105"/>
      <c r="M125" s="122">
        <f t="shared" ca="1" si="1"/>
        <v>19</v>
      </c>
      <c r="N125" s="122"/>
      <c r="O125" s="122"/>
      <c r="P125" s="122">
        <f t="shared" ca="1" si="3"/>
        <v>11</v>
      </c>
      <c r="Q125" s="76"/>
      <c r="R125" s="76"/>
      <c r="S125" s="76"/>
      <c r="T125" s="76"/>
      <c r="U125" s="105"/>
      <c r="V125" s="108"/>
    </row>
    <row r="126" spans="9:22" ht="15" x14ac:dyDescent="0.25">
      <c r="I126" s="104"/>
      <c r="J126" s="105"/>
      <c r="K126" s="105"/>
      <c r="L126" s="105"/>
      <c r="M126" s="122">
        <f t="shared" ca="1" si="1"/>
        <v>8</v>
      </c>
      <c r="N126" s="122"/>
      <c r="O126" s="122"/>
      <c r="P126" s="122">
        <f t="shared" ca="1" si="3"/>
        <v>29</v>
      </c>
      <c r="Q126" s="76"/>
      <c r="R126" s="76"/>
      <c r="S126" s="76"/>
      <c r="T126" s="76"/>
      <c r="U126" s="105"/>
      <c r="V126" s="108"/>
    </row>
    <row r="127" spans="9:22" ht="15" x14ac:dyDescent="0.25">
      <c r="I127" s="104"/>
      <c r="J127" s="105"/>
      <c r="K127" s="105"/>
      <c r="L127" s="105"/>
      <c r="M127" s="122">
        <f t="shared" ca="1" si="1"/>
        <v>14</v>
      </c>
      <c r="N127" s="122"/>
      <c r="O127" s="122"/>
      <c r="P127" s="122">
        <f t="shared" ca="1" si="3"/>
        <v>22</v>
      </c>
      <c r="Q127" s="76"/>
      <c r="R127" s="76"/>
      <c r="S127" s="76"/>
      <c r="T127" s="76"/>
      <c r="U127" s="105"/>
      <c r="V127" s="108"/>
    </row>
    <row r="128" spans="9:22" ht="15" x14ac:dyDescent="0.25">
      <c r="I128" s="104"/>
      <c r="J128" s="105"/>
      <c r="K128" s="105"/>
      <c r="L128" s="105"/>
      <c r="M128" s="122">
        <f t="shared" ca="1" si="1"/>
        <v>17</v>
      </c>
      <c r="N128" s="122"/>
      <c r="O128" s="122"/>
      <c r="P128" s="122">
        <f t="shared" ca="1" si="3"/>
        <v>30</v>
      </c>
      <c r="Q128" s="76"/>
      <c r="R128" s="76"/>
      <c r="S128" s="76"/>
      <c r="T128" s="76"/>
      <c r="U128" s="105"/>
      <c r="V128" s="108"/>
    </row>
    <row r="129" spans="9:22" ht="15" x14ac:dyDescent="0.25">
      <c r="I129" s="104"/>
      <c r="J129" s="105"/>
      <c r="K129" s="105"/>
      <c r="L129" s="105"/>
      <c r="M129" s="122">
        <f t="shared" ca="1" si="1"/>
        <v>15</v>
      </c>
      <c r="N129" s="122"/>
      <c r="O129" s="122"/>
      <c r="P129" s="122">
        <f t="shared" ca="1" si="3"/>
        <v>16</v>
      </c>
      <c r="Q129" s="76"/>
      <c r="R129" s="76"/>
      <c r="S129" s="76"/>
      <c r="T129" s="76"/>
      <c r="U129" s="105"/>
      <c r="V129" s="108"/>
    </row>
    <row r="130" spans="9:22" ht="15" x14ac:dyDescent="0.25">
      <c r="I130" s="104"/>
      <c r="J130" s="105"/>
      <c r="K130" s="105"/>
      <c r="L130" s="105"/>
      <c r="M130" s="122">
        <f t="shared" ca="1" si="1"/>
        <v>14</v>
      </c>
      <c r="N130" s="122"/>
      <c r="O130" s="122"/>
      <c r="P130" s="122">
        <f t="shared" ca="1" si="3"/>
        <v>6</v>
      </c>
      <c r="Q130" s="76"/>
      <c r="R130" s="76"/>
      <c r="S130" s="76"/>
      <c r="T130" s="76"/>
      <c r="U130" s="105"/>
      <c r="V130" s="108"/>
    </row>
    <row r="131" spans="9:22" ht="15" x14ac:dyDescent="0.25">
      <c r="I131" s="104"/>
      <c r="J131" s="105"/>
      <c r="K131" s="105"/>
      <c r="L131" s="105"/>
      <c r="M131" s="122">
        <f t="shared" ca="1" si="1"/>
        <v>1</v>
      </c>
      <c r="N131" s="122"/>
      <c r="O131" s="122"/>
      <c r="P131" s="122">
        <f t="shared" ca="1" si="3"/>
        <v>25</v>
      </c>
      <c r="Q131" s="76"/>
      <c r="R131" s="76"/>
      <c r="S131" s="76"/>
      <c r="T131" s="76"/>
      <c r="U131" s="105"/>
      <c r="V131" s="108"/>
    </row>
    <row r="132" spans="9:22" ht="15" x14ac:dyDescent="0.25">
      <c r="I132" s="104"/>
      <c r="J132" s="105"/>
      <c r="K132" s="105"/>
      <c r="L132" s="105"/>
      <c r="M132" s="122">
        <f t="shared" ca="1" si="1"/>
        <v>25</v>
      </c>
      <c r="N132" s="122"/>
      <c r="O132" s="122"/>
      <c r="P132" s="122">
        <f t="shared" ca="1" si="3"/>
        <v>1</v>
      </c>
      <c r="Q132" s="76"/>
      <c r="R132" s="76"/>
      <c r="S132" s="76"/>
      <c r="T132" s="76"/>
      <c r="U132" s="105"/>
      <c r="V132" s="108"/>
    </row>
    <row r="133" spans="9:22" ht="15" x14ac:dyDescent="0.25">
      <c r="I133" s="104"/>
      <c r="J133" s="105"/>
      <c r="K133" s="105"/>
      <c r="L133" s="105"/>
      <c r="M133" s="122">
        <f t="shared" ca="1" si="1"/>
        <v>19</v>
      </c>
      <c r="N133" s="122"/>
      <c r="O133" s="122"/>
      <c r="P133" s="122">
        <f t="shared" ca="1" si="3"/>
        <v>13</v>
      </c>
      <c r="Q133" s="76"/>
      <c r="R133" s="76"/>
      <c r="S133" s="76"/>
      <c r="T133" s="76"/>
      <c r="U133" s="105"/>
      <c r="V133" s="108"/>
    </row>
    <row r="134" spans="9:22" ht="15" x14ac:dyDescent="0.25">
      <c r="I134" s="104"/>
      <c r="J134" s="105"/>
      <c r="K134" s="105"/>
      <c r="L134" s="105"/>
      <c r="M134" s="122">
        <f t="shared" ca="1" si="1"/>
        <v>22</v>
      </c>
      <c r="N134" s="122"/>
      <c r="O134" s="122"/>
      <c r="P134" s="122">
        <f t="shared" ca="1" si="3"/>
        <v>19</v>
      </c>
      <c r="Q134" s="76"/>
      <c r="R134" s="76"/>
      <c r="S134" s="76"/>
      <c r="T134" s="76"/>
      <c r="U134" s="105"/>
      <c r="V134" s="108"/>
    </row>
    <row r="135" spans="9:22" ht="15" x14ac:dyDescent="0.25">
      <c r="I135" s="104"/>
      <c r="J135" s="105"/>
      <c r="K135" s="105"/>
      <c r="L135" s="105"/>
      <c r="M135" s="122">
        <f t="shared" ca="1" si="1"/>
        <v>25</v>
      </c>
      <c r="N135" s="122"/>
      <c r="O135" s="122"/>
      <c r="P135" s="122">
        <f t="shared" ca="1" si="3"/>
        <v>9</v>
      </c>
      <c r="Q135" s="76"/>
      <c r="R135" s="76"/>
      <c r="S135" s="76"/>
      <c r="T135" s="76"/>
      <c r="U135" s="105"/>
      <c r="V135" s="108"/>
    </row>
    <row r="136" spans="9:22" ht="15" x14ac:dyDescent="0.25">
      <c r="I136" s="104"/>
      <c r="J136" s="105"/>
      <c r="K136" s="105"/>
      <c r="L136" s="105"/>
      <c r="M136" s="122">
        <f t="shared" ca="1" si="1"/>
        <v>5</v>
      </c>
      <c r="N136" s="122"/>
      <c r="O136" s="122"/>
      <c r="P136" s="122">
        <f t="shared" ca="1" si="3"/>
        <v>28</v>
      </c>
      <c r="Q136" s="76"/>
      <c r="R136" s="76"/>
      <c r="S136" s="76"/>
      <c r="T136" s="76"/>
      <c r="U136" s="105"/>
      <c r="V136" s="108"/>
    </row>
    <row r="137" spans="9:22" ht="15" x14ac:dyDescent="0.25">
      <c r="I137" s="104"/>
      <c r="J137" s="105"/>
      <c r="K137" s="105"/>
      <c r="L137" s="105"/>
      <c r="M137" s="122">
        <f t="shared" ca="1" si="1"/>
        <v>6</v>
      </c>
      <c r="N137" s="122"/>
      <c r="O137" s="122"/>
      <c r="P137" s="122">
        <f t="shared" ca="1" si="3"/>
        <v>17</v>
      </c>
      <c r="Q137" s="76"/>
      <c r="R137" s="76"/>
      <c r="S137" s="76"/>
      <c r="T137" s="76"/>
      <c r="U137" s="105"/>
      <c r="V137" s="108"/>
    </row>
    <row r="138" spans="9:22" ht="15" x14ac:dyDescent="0.25">
      <c r="I138" s="104"/>
      <c r="J138" s="105"/>
      <c r="K138" s="105"/>
      <c r="L138" s="105"/>
      <c r="M138" s="122">
        <f t="shared" ca="1" si="1"/>
        <v>7</v>
      </c>
      <c r="N138" s="122"/>
      <c r="O138" s="122"/>
      <c r="P138" s="122">
        <f t="shared" ca="1" si="3"/>
        <v>7</v>
      </c>
      <c r="Q138" s="76"/>
      <c r="R138" s="76"/>
      <c r="S138" s="76"/>
      <c r="T138" s="76"/>
      <c r="U138" s="105"/>
      <c r="V138" s="108"/>
    </row>
    <row r="139" spans="9:22" ht="15" x14ac:dyDescent="0.25">
      <c r="I139" s="104"/>
      <c r="J139" s="105"/>
      <c r="K139" s="105"/>
      <c r="L139" s="105"/>
      <c r="M139" s="122">
        <f t="shared" ca="1" si="1"/>
        <v>12</v>
      </c>
      <c r="N139" s="122"/>
      <c r="O139" s="122"/>
      <c r="P139" s="122">
        <f t="shared" ca="1" si="3"/>
        <v>8</v>
      </c>
      <c r="Q139" s="76"/>
      <c r="R139" s="76"/>
      <c r="S139" s="76"/>
      <c r="T139" s="76"/>
      <c r="U139" s="105"/>
      <c r="V139" s="108"/>
    </row>
    <row r="140" spans="9:22" ht="15" x14ac:dyDescent="0.25">
      <c r="I140" s="104"/>
      <c r="J140" s="105"/>
      <c r="K140" s="105"/>
      <c r="L140" s="105"/>
      <c r="M140" s="122">
        <f t="shared" ca="1" si="1"/>
        <v>21</v>
      </c>
      <c r="N140" s="122"/>
      <c r="O140" s="122"/>
      <c r="P140" s="122">
        <f t="shared" ca="1" si="3"/>
        <v>6</v>
      </c>
      <c r="Q140" s="76"/>
      <c r="R140" s="76"/>
      <c r="S140" s="76"/>
      <c r="T140" s="76"/>
      <c r="U140" s="105"/>
      <c r="V140" s="108"/>
    </row>
    <row r="141" spans="9:22" ht="15" x14ac:dyDescent="0.25">
      <c r="I141" s="104"/>
      <c r="J141" s="105"/>
      <c r="K141" s="105"/>
      <c r="L141" s="105"/>
      <c r="M141" s="122">
        <f t="shared" ca="1" si="1"/>
        <v>22</v>
      </c>
      <c r="N141" s="122"/>
      <c r="O141" s="122"/>
      <c r="P141" s="122">
        <f t="shared" ca="1" si="3"/>
        <v>18</v>
      </c>
      <c r="Q141" s="76"/>
      <c r="R141" s="76"/>
      <c r="S141" s="76"/>
      <c r="T141" s="76"/>
      <c r="U141" s="105"/>
      <c r="V141" s="108"/>
    </row>
    <row r="142" spans="9:22" ht="15" x14ac:dyDescent="0.25">
      <c r="I142" s="104"/>
      <c r="J142" s="105"/>
      <c r="K142" s="105"/>
      <c r="L142" s="105"/>
      <c r="M142" s="122">
        <f t="shared" ca="1" si="1"/>
        <v>19</v>
      </c>
      <c r="N142" s="122"/>
      <c r="O142" s="122"/>
      <c r="P142" s="122">
        <f t="shared" ca="1" si="3"/>
        <v>10</v>
      </c>
      <c r="Q142" s="76"/>
      <c r="R142" s="76"/>
      <c r="S142" s="76"/>
      <c r="T142" s="76"/>
      <c r="U142" s="105"/>
      <c r="V142" s="108"/>
    </row>
    <row r="143" spans="9:22" ht="15" x14ac:dyDescent="0.25">
      <c r="I143" s="104"/>
      <c r="J143" s="105"/>
      <c r="K143" s="105"/>
      <c r="L143" s="105"/>
      <c r="M143" s="122">
        <f t="shared" ref="M143:M149" ca="1" si="4">RANDBETWEEN(1,26)</f>
        <v>5</v>
      </c>
      <c r="N143" s="122"/>
      <c r="O143" s="122"/>
      <c r="P143" s="122">
        <f t="shared" ca="1" si="3"/>
        <v>24</v>
      </c>
      <c r="Q143" s="76"/>
      <c r="R143" s="76"/>
      <c r="S143" s="76"/>
      <c r="T143" s="76"/>
      <c r="U143" s="105"/>
      <c r="V143" s="108"/>
    </row>
    <row r="144" spans="9:22" ht="15" x14ac:dyDescent="0.25">
      <c r="I144" s="104"/>
      <c r="J144" s="105"/>
      <c r="K144" s="105"/>
      <c r="L144" s="105"/>
      <c r="M144" s="122">
        <f t="shared" ca="1" si="4"/>
        <v>6</v>
      </c>
      <c r="N144" s="122"/>
      <c r="O144" s="122"/>
      <c r="P144" s="122">
        <f t="shared" ca="1" si="3"/>
        <v>8</v>
      </c>
      <c r="Q144" s="76"/>
      <c r="R144" s="76"/>
      <c r="S144" s="76"/>
      <c r="T144" s="76"/>
      <c r="U144" s="105"/>
      <c r="V144" s="108"/>
    </row>
    <row r="145" spans="9:22" ht="15" x14ac:dyDescent="0.25">
      <c r="I145" s="104"/>
      <c r="J145" s="105"/>
      <c r="K145" s="105"/>
      <c r="L145" s="105"/>
      <c r="M145" s="122">
        <f t="shared" ca="1" si="4"/>
        <v>9</v>
      </c>
      <c r="N145" s="122"/>
      <c r="O145" s="122"/>
      <c r="P145" s="122">
        <f t="shared" ca="1" si="3"/>
        <v>16</v>
      </c>
      <c r="Q145" s="76"/>
      <c r="R145" s="76"/>
      <c r="S145" s="76"/>
      <c r="T145" s="76"/>
      <c r="U145" s="105"/>
      <c r="V145" s="108"/>
    </row>
    <row r="146" spans="9:22" ht="15" x14ac:dyDescent="0.25">
      <c r="I146" s="104"/>
      <c r="J146" s="105"/>
      <c r="K146" s="105"/>
      <c r="L146" s="105"/>
      <c r="M146" s="122">
        <f t="shared" ca="1" si="4"/>
        <v>2</v>
      </c>
      <c r="N146" s="122"/>
      <c r="O146" s="122"/>
      <c r="P146" s="122">
        <f t="shared" ca="1" si="3"/>
        <v>5</v>
      </c>
      <c r="Q146" s="76"/>
      <c r="R146" s="76"/>
      <c r="S146" s="76"/>
      <c r="T146" s="76"/>
      <c r="U146" s="105"/>
      <c r="V146" s="108"/>
    </row>
    <row r="147" spans="9:22" ht="15" x14ac:dyDescent="0.25">
      <c r="I147" s="104"/>
      <c r="J147" s="105"/>
      <c r="K147" s="105"/>
      <c r="L147" s="105"/>
      <c r="M147" s="122">
        <f t="shared" ca="1" si="4"/>
        <v>11</v>
      </c>
      <c r="N147" s="122"/>
      <c r="O147" s="122"/>
      <c r="P147" s="122">
        <f t="shared" ca="1" si="3"/>
        <v>30</v>
      </c>
      <c r="Q147" s="76"/>
      <c r="R147" s="76"/>
      <c r="S147" s="76"/>
      <c r="T147" s="76"/>
      <c r="U147" s="105"/>
      <c r="V147" s="108"/>
    </row>
    <row r="148" spans="9:22" ht="15" x14ac:dyDescent="0.25">
      <c r="I148" s="104"/>
      <c r="J148" s="105"/>
      <c r="K148" s="105"/>
      <c r="L148" s="105"/>
      <c r="M148" s="122">
        <f t="shared" ca="1" si="4"/>
        <v>14</v>
      </c>
      <c r="N148" s="122"/>
      <c r="O148" s="122"/>
      <c r="P148" s="122">
        <f t="shared" ca="1" si="3"/>
        <v>24</v>
      </c>
      <c r="Q148" s="76"/>
      <c r="R148" s="76"/>
      <c r="S148" s="76"/>
      <c r="T148" s="76"/>
      <c r="U148" s="105"/>
      <c r="V148" s="108"/>
    </row>
    <row r="149" spans="9:22" ht="15" x14ac:dyDescent="0.25">
      <c r="I149" s="104"/>
      <c r="J149" s="105"/>
      <c r="K149" s="105"/>
      <c r="L149" s="105"/>
      <c r="M149" s="122">
        <f t="shared" ca="1" si="4"/>
        <v>7</v>
      </c>
      <c r="N149" s="122"/>
      <c r="O149" s="122"/>
      <c r="P149" s="122">
        <f t="shared" ca="1" si="3"/>
        <v>8</v>
      </c>
      <c r="Q149" s="76"/>
      <c r="R149" s="76"/>
      <c r="S149" s="76"/>
      <c r="T149" s="76"/>
      <c r="U149" s="105"/>
      <c r="V149" s="108"/>
    </row>
    <row r="150" spans="9:22" ht="15" x14ac:dyDescent="0.25">
      <c r="I150" s="104"/>
      <c r="J150" s="105"/>
      <c r="K150" s="105"/>
      <c r="L150" s="105"/>
      <c r="M150" s="122">
        <f ca="1">RANDBETWEEN(1,26)</f>
        <v>13</v>
      </c>
      <c r="N150" s="122"/>
      <c r="O150" s="122"/>
      <c r="P150" s="122">
        <f t="shared" ca="1" si="3"/>
        <v>16</v>
      </c>
      <c r="Q150" s="76"/>
      <c r="R150" s="76"/>
      <c r="S150" s="76"/>
      <c r="T150" s="76"/>
      <c r="U150" s="105"/>
      <c r="V150" s="108"/>
    </row>
    <row r="151" spans="9:22" ht="15" x14ac:dyDescent="0.25">
      <c r="I151" s="104"/>
      <c r="J151" s="105"/>
      <c r="K151" s="105"/>
      <c r="L151" s="105"/>
      <c r="M151" s="122">
        <f ca="1">RANDBETWEEN(1,26)</f>
        <v>5</v>
      </c>
      <c r="N151" s="122"/>
      <c r="O151" s="122"/>
      <c r="P151" s="122">
        <f t="shared" ca="1" si="3"/>
        <v>4</v>
      </c>
      <c r="Q151" s="76"/>
      <c r="R151" s="76"/>
      <c r="S151" s="76"/>
      <c r="T151" s="76"/>
      <c r="U151" s="105"/>
      <c r="V151" s="108"/>
    </row>
    <row r="152" spans="9:22" ht="15" x14ac:dyDescent="0.25">
      <c r="I152" s="104"/>
      <c r="J152" s="105"/>
      <c r="K152" s="105"/>
      <c r="L152" s="105"/>
      <c r="M152" s="122">
        <f t="shared" ref="M152" ca="1" si="5">RANDBETWEEN(1,26)</f>
        <v>22</v>
      </c>
      <c r="N152" s="122"/>
      <c r="O152" s="122"/>
      <c r="P152" s="122">
        <f t="shared" ca="1" si="3"/>
        <v>2</v>
      </c>
      <c r="Q152" s="76"/>
      <c r="R152" s="76"/>
      <c r="S152" s="76"/>
      <c r="T152" s="76"/>
      <c r="U152" s="105"/>
      <c r="V152" s="108"/>
    </row>
    <row r="153" spans="9:22" ht="15" x14ac:dyDescent="0.25">
      <c r="I153" s="104"/>
      <c r="J153" s="105"/>
      <c r="K153" s="105"/>
      <c r="L153" s="105"/>
      <c r="M153" s="122">
        <f ca="1">RANDBETWEEN(1,26)</f>
        <v>10</v>
      </c>
      <c r="N153" s="122"/>
      <c r="O153" s="122"/>
      <c r="P153" s="122">
        <f t="shared" ca="1" si="3"/>
        <v>23</v>
      </c>
      <c r="Q153" s="76"/>
      <c r="R153" s="76"/>
      <c r="S153" s="76"/>
      <c r="T153" s="76"/>
      <c r="U153" s="105"/>
      <c r="V153" s="108"/>
    </row>
    <row r="154" spans="9:22" ht="15" x14ac:dyDescent="0.25">
      <c r="I154" s="110"/>
      <c r="J154" s="111"/>
      <c r="K154" s="111"/>
      <c r="L154" s="111"/>
      <c r="M154" s="112">
        <f ca="1">RANDBETWEEN(1,26)</f>
        <v>17</v>
      </c>
      <c r="N154" s="112"/>
      <c r="O154" s="112"/>
      <c r="P154" s="112">
        <f t="shared" ca="1" si="3"/>
        <v>20</v>
      </c>
      <c r="Q154" s="113"/>
      <c r="R154" s="113"/>
      <c r="S154" s="113"/>
      <c r="T154" s="113"/>
      <c r="U154" s="111"/>
      <c r="V154" s="114"/>
    </row>
  </sheetData>
  <sheetProtection selectLockedCells="1" selectUnlockedCells="1"/>
  <mergeCells count="23">
    <mergeCell ref="S75:V78"/>
    <mergeCell ref="B44:B47"/>
    <mergeCell ref="B48:B62"/>
    <mergeCell ref="AO60:AO69"/>
    <mergeCell ref="B63:B67"/>
    <mergeCell ref="A69:E69"/>
    <mergeCell ref="Q73:T73"/>
    <mergeCell ref="AO28:AP28"/>
    <mergeCell ref="AQ28:AR28"/>
    <mergeCell ref="AS28:AT28"/>
    <mergeCell ref="A37:A67"/>
    <mergeCell ref="B37:B41"/>
    <mergeCell ref="AI37:AM67"/>
    <mergeCell ref="AO39:AO59"/>
    <mergeCell ref="B42:B43"/>
    <mergeCell ref="C3:AD3"/>
    <mergeCell ref="E5:AD5"/>
    <mergeCell ref="AI7:AM8"/>
    <mergeCell ref="A8:A35"/>
    <mergeCell ref="B8:B25"/>
    <mergeCell ref="AI9:AM25"/>
    <mergeCell ref="B27:B35"/>
    <mergeCell ref="AI27:AM35"/>
  </mergeCells>
  <conditionalFormatting sqref="E8:AD25">
    <cfRule type="colorScale" priority="1">
      <colorScale>
        <cfvo type="num" val="1"/>
        <cfvo type="num" val="2"/>
        <cfvo type="num" val="3"/>
        <color rgb="FFFD5555"/>
        <color rgb="FFFFEB84"/>
        <color theme="9"/>
      </colorScale>
    </cfRule>
  </conditionalFormatting>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5424-6432-4C9E-9044-EC56FF1799BC}">
  <dimension ref="A1:AT154"/>
  <sheetViews>
    <sheetView zoomScale="90" zoomScaleNormal="90" workbookViewId="0">
      <selection activeCell="AJ6" sqref="AJ6"/>
    </sheetView>
  </sheetViews>
  <sheetFormatPr baseColWidth="10" defaultColWidth="11.42578125" defaultRowHeight="14.25" x14ac:dyDescent="0.2"/>
  <cols>
    <col min="1" max="1" width="11.42578125" style="38"/>
    <col min="2" max="2" width="7.140625" style="38" customWidth="1"/>
    <col min="3" max="3" width="38.7109375" style="38" customWidth="1"/>
    <col min="4" max="4" width="8.5703125" style="38" customWidth="1"/>
    <col min="5" max="30" width="5.7109375" style="38" customWidth="1"/>
    <col min="31" max="33" width="8.7109375" style="38" customWidth="1"/>
    <col min="34" max="34" width="11.42578125" style="38"/>
    <col min="35" max="35" width="27" style="38" customWidth="1"/>
    <col min="36" max="36" width="26.7109375" style="38" customWidth="1"/>
    <col min="37" max="37" width="21.140625" style="38" customWidth="1"/>
    <col min="38" max="38" width="34" style="38" customWidth="1"/>
    <col min="39" max="39" width="30.28515625" style="38" customWidth="1"/>
    <col min="40" max="40" width="9.85546875" style="38" customWidth="1"/>
    <col min="41" max="41" width="20.42578125" style="38" customWidth="1"/>
    <col min="42" max="42" width="48.140625" style="38" customWidth="1"/>
    <col min="43" max="43" width="21.28515625" style="38" customWidth="1"/>
    <col min="44" max="44" width="11.42578125" style="38"/>
    <col min="45" max="45" width="17.5703125" style="38" customWidth="1"/>
    <col min="46" max="16384" width="11.42578125" style="38"/>
  </cols>
  <sheetData>
    <row r="1" spans="1:41" ht="18" x14ac:dyDescent="0.25">
      <c r="C1" s="53" t="s">
        <v>237</v>
      </c>
    </row>
    <row r="2" spans="1:41" ht="18" x14ac:dyDescent="0.25">
      <c r="C2" s="53" t="s">
        <v>376</v>
      </c>
    </row>
    <row r="3" spans="1:41" ht="44.25" customHeight="1" x14ac:dyDescent="0.2">
      <c r="C3" s="181" t="s">
        <v>375</v>
      </c>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54"/>
      <c r="AF3" s="54"/>
      <c r="AG3" s="54"/>
    </row>
    <row r="5" spans="1:41" ht="15" x14ac:dyDescent="0.25">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5"/>
      <c r="AF5" s="5"/>
      <c r="AG5" s="5"/>
    </row>
    <row r="6" spans="1:41" ht="162" customHeight="1" x14ac:dyDescent="0.2">
      <c r="C6" s="39"/>
      <c r="D6" s="39"/>
      <c r="E6" s="12" t="s">
        <v>400</v>
      </c>
      <c r="F6" s="12" t="s">
        <v>63</v>
      </c>
      <c r="G6" s="12" t="s">
        <v>399</v>
      </c>
      <c r="H6" s="12" t="s">
        <v>65</v>
      </c>
      <c r="I6" s="12" t="s">
        <v>66</v>
      </c>
      <c r="J6" s="12" t="s">
        <v>67</v>
      </c>
      <c r="K6" s="12" t="s">
        <v>68</v>
      </c>
      <c r="L6" s="12" t="s">
        <v>69</v>
      </c>
      <c r="M6" s="12" t="s">
        <v>70</v>
      </c>
      <c r="N6" s="12" t="s">
        <v>71</v>
      </c>
      <c r="O6" s="12" t="s">
        <v>72</v>
      </c>
      <c r="P6" s="12" t="s">
        <v>73</v>
      </c>
      <c r="Q6" s="12" t="s">
        <v>74</v>
      </c>
      <c r="R6" s="12" t="s">
        <v>235</v>
      </c>
      <c r="S6" s="12" t="s">
        <v>76</v>
      </c>
      <c r="T6" s="12" t="s">
        <v>77</v>
      </c>
      <c r="U6" s="12" t="s">
        <v>78</v>
      </c>
      <c r="V6" s="12" t="s">
        <v>79</v>
      </c>
      <c r="W6" s="12" t="s">
        <v>80</v>
      </c>
      <c r="X6" s="12" t="s">
        <v>224</v>
      </c>
      <c r="Y6" s="12" t="s">
        <v>82</v>
      </c>
      <c r="Z6" s="12" t="s">
        <v>83</v>
      </c>
      <c r="AA6" s="12" t="s">
        <v>84</v>
      </c>
      <c r="AB6" s="12" t="s">
        <v>85</v>
      </c>
      <c r="AC6" s="12" t="s">
        <v>86</v>
      </c>
      <c r="AD6" s="12" t="s">
        <v>87</v>
      </c>
      <c r="AE6" s="5"/>
      <c r="AF6" s="5"/>
      <c r="AG6" s="5"/>
    </row>
    <row r="7" spans="1:41" ht="32.25" customHeight="1" x14ac:dyDescent="0.2">
      <c r="C7" s="40"/>
      <c r="D7" s="4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5"/>
      <c r="AF7" s="5"/>
      <c r="AG7" s="5"/>
      <c r="AI7" s="185" t="s">
        <v>167</v>
      </c>
      <c r="AJ7" s="185"/>
      <c r="AK7" s="185"/>
      <c r="AL7" s="185"/>
      <c r="AM7" s="185"/>
    </row>
    <row r="8" spans="1:41" ht="15.75" customHeight="1" x14ac:dyDescent="0.2">
      <c r="A8" s="186" t="s">
        <v>201</v>
      </c>
      <c r="B8" s="186" t="s">
        <v>89</v>
      </c>
      <c r="C8" s="11" t="s">
        <v>44</v>
      </c>
      <c r="D8" s="3" t="s">
        <v>26</v>
      </c>
      <c r="E8" s="35" t="s">
        <v>211</v>
      </c>
      <c r="F8" s="35" t="s">
        <v>212</v>
      </c>
      <c r="G8" s="35" t="s">
        <v>212</v>
      </c>
      <c r="H8" s="82" t="s">
        <v>211</v>
      </c>
      <c r="I8" s="82" t="s">
        <v>211</v>
      </c>
      <c r="J8" s="37" t="s">
        <v>211</v>
      </c>
      <c r="K8" s="37" t="s">
        <v>211</v>
      </c>
      <c r="L8" s="37" t="s">
        <v>211</v>
      </c>
      <c r="M8" s="37" t="s">
        <v>211</v>
      </c>
      <c r="N8" s="35" t="s">
        <v>211</v>
      </c>
      <c r="O8" s="35" t="s">
        <v>212</v>
      </c>
      <c r="P8" s="37" t="s">
        <v>211</v>
      </c>
      <c r="Q8" s="37" t="s">
        <v>211</v>
      </c>
      <c r="R8" s="37" t="s">
        <v>211</v>
      </c>
      <c r="S8" s="37" t="s">
        <v>211</v>
      </c>
      <c r="T8" s="37" t="s">
        <v>211</v>
      </c>
      <c r="U8" s="37" t="s">
        <v>211</v>
      </c>
      <c r="V8" s="37" t="s">
        <v>211</v>
      </c>
      <c r="W8" s="37" t="s">
        <v>211</v>
      </c>
      <c r="X8" s="37" t="s">
        <v>211</v>
      </c>
      <c r="Y8" s="37" t="s">
        <v>211</v>
      </c>
      <c r="Z8" s="37" t="s">
        <v>211</v>
      </c>
      <c r="AA8" s="37" t="s">
        <v>211</v>
      </c>
      <c r="AB8" s="37" t="s">
        <v>211</v>
      </c>
      <c r="AC8" s="37" t="s">
        <v>211</v>
      </c>
      <c r="AD8" s="37" t="s">
        <v>211</v>
      </c>
      <c r="AE8" s="5"/>
      <c r="AF8" s="5"/>
      <c r="AG8" s="5"/>
      <c r="AI8" s="185"/>
      <c r="AJ8" s="185"/>
      <c r="AK8" s="185"/>
      <c r="AL8" s="185"/>
      <c r="AM8" s="185"/>
    </row>
    <row r="9" spans="1:41" ht="15.75" customHeight="1" x14ac:dyDescent="0.25">
      <c r="A9" s="186"/>
      <c r="B9" s="186"/>
      <c r="C9" s="11" t="s">
        <v>45</v>
      </c>
      <c r="D9" s="3" t="s">
        <v>27</v>
      </c>
      <c r="E9" s="37" t="s">
        <v>211</v>
      </c>
      <c r="F9" s="37" t="s">
        <v>211</v>
      </c>
      <c r="G9" s="37" t="s">
        <v>211</v>
      </c>
      <c r="H9" s="82" t="s">
        <v>211</v>
      </c>
      <c r="I9" s="37" t="s">
        <v>211</v>
      </c>
      <c r="J9" s="37" t="s">
        <v>211</v>
      </c>
      <c r="K9" s="35" t="s">
        <v>212</v>
      </c>
      <c r="L9" s="37" t="s">
        <v>211</v>
      </c>
      <c r="M9" s="37" t="s">
        <v>211</v>
      </c>
      <c r="N9" s="37" t="s">
        <v>211</v>
      </c>
      <c r="O9" s="35" t="s">
        <v>212</v>
      </c>
      <c r="P9" s="37" t="s">
        <v>211</v>
      </c>
      <c r="Q9" s="37" t="s">
        <v>211</v>
      </c>
      <c r="R9" s="37" t="s">
        <v>211</v>
      </c>
      <c r="S9" s="35" t="s">
        <v>212</v>
      </c>
      <c r="T9" s="37" t="s">
        <v>211</v>
      </c>
      <c r="U9" s="35" t="s">
        <v>211</v>
      </c>
      <c r="V9" s="37" t="s">
        <v>211</v>
      </c>
      <c r="W9" s="35" t="s">
        <v>212</v>
      </c>
      <c r="X9" s="35" t="s">
        <v>211</v>
      </c>
      <c r="Y9" s="35" t="s">
        <v>212</v>
      </c>
      <c r="Z9" s="37" t="s">
        <v>211</v>
      </c>
      <c r="AA9" s="35" t="s">
        <v>212</v>
      </c>
      <c r="AB9" s="35" t="s">
        <v>211</v>
      </c>
      <c r="AC9" s="37" t="s">
        <v>211</v>
      </c>
      <c r="AD9" s="37" t="s">
        <v>211</v>
      </c>
      <c r="AE9" s="6" t="s">
        <v>332</v>
      </c>
      <c r="AF9" s="5"/>
      <c r="AG9" s="6">
        <f>468-AG10-AG11-AG12-AG13</f>
        <v>239</v>
      </c>
      <c r="AI9" s="189" t="s">
        <v>388</v>
      </c>
      <c r="AJ9" s="189"/>
      <c r="AK9" s="189"/>
      <c r="AL9" s="189"/>
      <c r="AM9" s="189"/>
    </row>
    <row r="10" spans="1:41" ht="15.75" customHeight="1" x14ac:dyDescent="0.25">
      <c r="A10" s="186"/>
      <c r="B10" s="186"/>
      <c r="C10" s="11" t="s">
        <v>46</v>
      </c>
      <c r="D10" s="3" t="s">
        <v>28</v>
      </c>
      <c r="E10" s="37" t="s">
        <v>211</v>
      </c>
      <c r="F10" s="37" t="s">
        <v>211</v>
      </c>
      <c r="G10" s="37" t="s">
        <v>211</v>
      </c>
      <c r="H10" s="37" t="s">
        <v>211</v>
      </c>
      <c r="I10" s="37" t="s">
        <v>211</v>
      </c>
      <c r="J10" s="37" t="s">
        <v>211</v>
      </c>
      <c r="K10" s="37" t="s">
        <v>211</v>
      </c>
      <c r="L10" s="37" t="s">
        <v>211</v>
      </c>
      <c r="M10" s="37" t="s">
        <v>211</v>
      </c>
      <c r="N10" s="37" t="s">
        <v>211</v>
      </c>
      <c r="O10" s="37" t="s">
        <v>211</v>
      </c>
      <c r="P10" s="37" t="s">
        <v>211</v>
      </c>
      <c r="Q10" s="82" t="s">
        <v>211</v>
      </c>
      <c r="R10" s="37" t="s">
        <v>211</v>
      </c>
      <c r="S10" s="37" t="s">
        <v>211</v>
      </c>
      <c r="T10" s="37" t="s">
        <v>211</v>
      </c>
      <c r="U10" s="37" t="s">
        <v>211</v>
      </c>
      <c r="V10" s="82" t="s">
        <v>211</v>
      </c>
      <c r="W10" s="37" t="s">
        <v>211</v>
      </c>
      <c r="X10" s="37" t="s">
        <v>211</v>
      </c>
      <c r="Y10" s="37" t="s">
        <v>211</v>
      </c>
      <c r="Z10" s="37" t="s">
        <v>211</v>
      </c>
      <c r="AA10" s="37" t="s">
        <v>211</v>
      </c>
      <c r="AB10" s="37" t="s">
        <v>211</v>
      </c>
      <c r="AC10" s="37" t="s">
        <v>211</v>
      </c>
      <c r="AD10" s="37" t="s">
        <v>211</v>
      </c>
      <c r="AE10" s="31" t="s">
        <v>333</v>
      </c>
      <c r="AF10" s="31"/>
      <c r="AG10" s="6">
        <v>207</v>
      </c>
      <c r="AI10" s="189"/>
      <c r="AJ10" s="189"/>
      <c r="AK10" s="189"/>
      <c r="AL10" s="189"/>
      <c r="AM10" s="189"/>
      <c r="AO10" s="38" t="s">
        <v>205</v>
      </c>
    </row>
    <row r="11" spans="1:41" ht="15.75" customHeight="1" x14ac:dyDescent="0.25">
      <c r="A11" s="186"/>
      <c r="B11" s="186"/>
      <c r="C11" s="11" t="s">
        <v>47</v>
      </c>
      <c r="D11" s="3" t="s">
        <v>29</v>
      </c>
      <c r="E11" s="37" t="s">
        <v>211</v>
      </c>
      <c r="F11" s="37" t="s">
        <v>211</v>
      </c>
      <c r="G11" s="35" t="s">
        <v>212</v>
      </c>
      <c r="H11" s="37" t="s">
        <v>211</v>
      </c>
      <c r="I11" s="37" t="s">
        <v>211</v>
      </c>
      <c r="J11" s="37" t="s">
        <v>211</v>
      </c>
      <c r="K11" s="35" t="s">
        <v>211</v>
      </c>
      <c r="L11" s="37" t="s">
        <v>211</v>
      </c>
      <c r="M11" s="37" t="s">
        <v>211</v>
      </c>
      <c r="N11" s="37" t="s">
        <v>211</v>
      </c>
      <c r="O11" s="35" t="s">
        <v>212</v>
      </c>
      <c r="P11" s="37" t="s">
        <v>211</v>
      </c>
      <c r="Q11" s="37" t="s">
        <v>211</v>
      </c>
      <c r="R11" s="37" t="s">
        <v>211</v>
      </c>
      <c r="S11" s="35" t="s">
        <v>211</v>
      </c>
      <c r="T11" s="37" t="s">
        <v>211</v>
      </c>
      <c r="U11" s="35" t="s">
        <v>211</v>
      </c>
      <c r="V11" s="37" t="s">
        <v>211</v>
      </c>
      <c r="W11" s="35" t="s">
        <v>211</v>
      </c>
      <c r="X11" s="35" t="s">
        <v>211</v>
      </c>
      <c r="Y11" s="37" t="s">
        <v>212</v>
      </c>
      <c r="Z11" s="35" t="s">
        <v>211</v>
      </c>
      <c r="AA11" s="35" t="s">
        <v>211</v>
      </c>
      <c r="AB11" s="82" t="s">
        <v>211</v>
      </c>
      <c r="AC11" s="37" t="s">
        <v>211</v>
      </c>
      <c r="AD11" s="37" t="s">
        <v>211</v>
      </c>
      <c r="AE11" s="31" t="s">
        <v>328</v>
      </c>
      <c r="AF11" s="31"/>
      <c r="AG11" s="6">
        <v>0</v>
      </c>
      <c r="AI11" s="189"/>
      <c r="AJ11" s="189"/>
      <c r="AK11" s="189"/>
      <c r="AL11" s="189"/>
      <c r="AM11" s="189"/>
    </row>
    <row r="12" spans="1:41" ht="15.75" customHeight="1" x14ac:dyDescent="0.25">
      <c r="A12" s="186"/>
      <c r="B12" s="186"/>
      <c r="C12" s="11" t="s">
        <v>48</v>
      </c>
      <c r="D12" s="3" t="s">
        <v>30</v>
      </c>
      <c r="E12" s="35" t="s">
        <v>212</v>
      </c>
      <c r="F12" s="35" t="s">
        <v>212</v>
      </c>
      <c r="G12" s="35" t="s">
        <v>211</v>
      </c>
      <c r="H12" s="84" t="s">
        <v>212</v>
      </c>
      <c r="I12" s="37" t="s">
        <v>211</v>
      </c>
      <c r="J12" s="37" t="s">
        <v>211</v>
      </c>
      <c r="K12" s="35" t="s">
        <v>211</v>
      </c>
      <c r="L12" s="37" t="s">
        <v>211</v>
      </c>
      <c r="M12" s="35" t="s">
        <v>211</v>
      </c>
      <c r="N12" s="82" t="s">
        <v>211</v>
      </c>
      <c r="O12" s="35" t="s">
        <v>212</v>
      </c>
      <c r="P12" s="35" t="s">
        <v>212</v>
      </c>
      <c r="Q12" s="37" t="s">
        <v>211</v>
      </c>
      <c r="R12" s="35" t="s">
        <v>211</v>
      </c>
      <c r="S12" s="35" t="s">
        <v>212</v>
      </c>
      <c r="T12" s="35" t="s">
        <v>211</v>
      </c>
      <c r="U12" s="35" t="s">
        <v>211</v>
      </c>
      <c r="V12" s="37" t="s">
        <v>211</v>
      </c>
      <c r="W12" s="35" t="s">
        <v>211</v>
      </c>
      <c r="X12" s="82" t="s">
        <v>211</v>
      </c>
      <c r="Y12" s="37" t="s">
        <v>211</v>
      </c>
      <c r="Z12" s="37" t="s">
        <v>211</v>
      </c>
      <c r="AA12" s="35" t="s">
        <v>211</v>
      </c>
      <c r="AB12" s="82" t="s">
        <v>211</v>
      </c>
      <c r="AC12" s="35" t="s">
        <v>211</v>
      </c>
      <c r="AD12" s="35" t="s">
        <v>211</v>
      </c>
      <c r="AE12" s="31" t="s">
        <v>330</v>
      </c>
      <c r="AF12" s="31"/>
      <c r="AG12" s="6">
        <v>22</v>
      </c>
      <c r="AI12" s="189"/>
      <c r="AJ12" s="189"/>
      <c r="AK12" s="189"/>
      <c r="AL12" s="189"/>
      <c r="AM12" s="189"/>
    </row>
    <row r="13" spans="1:41" ht="15.75" customHeight="1" x14ac:dyDescent="0.25">
      <c r="A13" s="186"/>
      <c r="B13" s="186"/>
      <c r="C13" s="11" t="s">
        <v>49</v>
      </c>
      <c r="D13" s="3" t="s">
        <v>31</v>
      </c>
      <c r="E13" s="35" t="s">
        <v>211</v>
      </c>
      <c r="F13" s="35" t="s">
        <v>212</v>
      </c>
      <c r="G13" s="35" t="s">
        <v>212</v>
      </c>
      <c r="H13" s="35" t="s">
        <v>212</v>
      </c>
      <c r="I13" s="37" t="s">
        <v>211</v>
      </c>
      <c r="J13" s="37" t="s">
        <v>211</v>
      </c>
      <c r="K13" s="35" t="s">
        <v>211</v>
      </c>
      <c r="L13" s="37" t="s">
        <v>211</v>
      </c>
      <c r="M13" s="35" t="s">
        <v>211</v>
      </c>
      <c r="N13" s="37" t="s">
        <v>211</v>
      </c>
      <c r="O13" s="82" t="s">
        <v>212</v>
      </c>
      <c r="P13" s="35" t="s">
        <v>211</v>
      </c>
      <c r="Q13" s="37" t="s">
        <v>211</v>
      </c>
      <c r="R13" s="35" t="s">
        <v>211</v>
      </c>
      <c r="S13" s="35" t="s">
        <v>212</v>
      </c>
      <c r="T13" s="35" t="s">
        <v>211</v>
      </c>
      <c r="U13" s="35" t="s">
        <v>211</v>
      </c>
      <c r="V13" s="37" t="s">
        <v>211</v>
      </c>
      <c r="W13" s="35" t="s">
        <v>211</v>
      </c>
      <c r="X13" s="35" t="s">
        <v>211</v>
      </c>
      <c r="Y13" s="37" t="s">
        <v>211</v>
      </c>
      <c r="Z13" s="37" t="s">
        <v>211</v>
      </c>
      <c r="AA13" s="35" t="s">
        <v>211</v>
      </c>
      <c r="AB13" s="82" t="s">
        <v>211</v>
      </c>
      <c r="AC13" s="37" t="s">
        <v>211</v>
      </c>
      <c r="AD13" s="82" t="s">
        <v>211</v>
      </c>
      <c r="AE13" s="31" t="s">
        <v>331</v>
      </c>
      <c r="AF13" s="31"/>
      <c r="AG13" s="6">
        <v>0</v>
      </c>
      <c r="AI13" s="189"/>
      <c r="AJ13" s="189"/>
      <c r="AK13" s="189"/>
      <c r="AL13" s="189"/>
      <c r="AM13" s="189"/>
    </row>
    <row r="14" spans="1:41" ht="15.75" customHeight="1" x14ac:dyDescent="0.25">
      <c r="A14" s="186"/>
      <c r="B14" s="186"/>
      <c r="C14" s="11" t="s">
        <v>50</v>
      </c>
      <c r="D14" s="3" t="s">
        <v>32</v>
      </c>
      <c r="E14" s="35" t="s">
        <v>211</v>
      </c>
      <c r="F14" s="35" t="s">
        <v>211</v>
      </c>
      <c r="G14" s="37" t="s">
        <v>211</v>
      </c>
      <c r="H14" s="37" t="s">
        <v>211</v>
      </c>
      <c r="I14" s="37" t="s">
        <v>211</v>
      </c>
      <c r="J14" s="35" t="s">
        <v>211</v>
      </c>
      <c r="K14" s="37" t="s">
        <v>211</v>
      </c>
      <c r="L14" s="82" t="s">
        <v>212</v>
      </c>
      <c r="M14" s="35" t="s">
        <v>211</v>
      </c>
      <c r="N14" s="37" t="s">
        <v>211</v>
      </c>
      <c r="O14" s="35" t="s">
        <v>212</v>
      </c>
      <c r="P14" s="35" t="s">
        <v>212</v>
      </c>
      <c r="Q14" s="37" t="s">
        <v>211</v>
      </c>
      <c r="R14" s="35" t="s">
        <v>211</v>
      </c>
      <c r="S14" s="35" t="s">
        <v>212</v>
      </c>
      <c r="T14" s="35" t="s">
        <v>211</v>
      </c>
      <c r="U14" s="35" t="s">
        <v>211</v>
      </c>
      <c r="V14" s="37" t="s">
        <v>211</v>
      </c>
      <c r="W14" s="35" t="s">
        <v>211</v>
      </c>
      <c r="X14" s="35" t="s">
        <v>211</v>
      </c>
      <c r="Y14" s="35" t="s">
        <v>211</v>
      </c>
      <c r="Z14" s="37" t="s">
        <v>211</v>
      </c>
      <c r="AA14" s="35" t="s">
        <v>211</v>
      </c>
      <c r="AB14" s="35" t="s">
        <v>211</v>
      </c>
      <c r="AC14" s="37" t="s">
        <v>211</v>
      </c>
      <c r="AD14" s="35" t="s">
        <v>211</v>
      </c>
      <c r="AE14" s="6" t="s">
        <v>379</v>
      </c>
      <c r="AF14" s="31"/>
      <c r="AG14" s="6">
        <f>SUM(AG9:AG13)</f>
        <v>468</v>
      </c>
      <c r="AI14" s="189"/>
      <c r="AJ14" s="189"/>
      <c r="AK14" s="189"/>
      <c r="AL14" s="189"/>
      <c r="AM14" s="189"/>
    </row>
    <row r="15" spans="1:41" ht="15.75" customHeight="1" x14ac:dyDescent="0.2">
      <c r="A15" s="186"/>
      <c r="B15" s="186"/>
      <c r="C15" s="11" t="s">
        <v>51</v>
      </c>
      <c r="D15" s="3" t="s">
        <v>33</v>
      </c>
      <c r="E15" s="82" t="s">
        <v>212</v>
      </c>
      <c r="F15" s="35" t="s">
        <v>212</v>
      </c>
      <c r="G15" s="37" t="s">
        <v>211</v>
      </c>
      <c r="H15" s="35" t="s">
        <v>212</v>
      </c>
      <c r="I15" s="37" t="s">
        <v>211</v>
      </c>
      <c r="J15" s="35" t="s">
        <v>211</v>
      </c>
      <c r="K15" s="35" t="s">
        <v>212</v>
      </c>
      <c r="L15" s="35" t="s">
        <v>211</v>
      </c>
      <c r="M15" s="37" t="s">
        <v>211</v>
      </c>
      <c r="N15" s="82" t="s">
        <v>211</v>
      </c>
      <c r="O15" s="35" t="s">
        <v>212</v>
      </c>
      <c r="P15" s="37" t="s">
        <v>211</v>
      </c>
      <c r="Q15" s="37" t="s">
        <v>211</v>
      </c>
      <c r="R15" s="35" t="s">
        <v>212</v>
      </c>
      <c r="S15" s="35" t="s">
        <v>212</v>
      </c>
      <c r="T15" s="37" t="s">
        <v>211</v>
      </c>
      <c r="U15" s="37" t="s">
        <v>211</v>
      </c>
      <c r="V15" s="37" t="s">
        <v>211</v>
      </c>
      <c r="W15" s="35" t="s">
        <v>211</v>
      </c>
      <c r="X15" s="35" t="s">
        <v>212</v>
      </c>
      <c r="Y15" s="35" t="s">
        <v>212</v>
      </c>
      <c r="Z15" s="37" t="s">
        <v>211</v>
      </c>
      <c r="AA15" s="35" t="s">
        <v>211</v>
      </c>
      <c r="AB15" s="35" t="s">
        <v>211</v>
      </c>
      <c r="AC15" s="35" t="s">
        <v>211</v>
      </c>
      <c r="AD15" s="35" t="s">
        <v>211</v>
      </c>
      <c r="AE15" s="5"/>
      <c r="AF15" s="5"/>
      <c r="AG15" s="5"/>
      <c r="AI15" s="189"/>
      <c r="AJ15" s="189"/>
      <c r="AK15" s="189"/>
      <c r="AL15" s="189"/>
      <c r="AM15" s="189"/>
    </row>
    <row r="16" spans="1:41" ht="15.75" customHeight="1" x14ac:dyDescent="0.2">
      <c r="A16" s="186"/>
      <c r="B16" s="186"/>
      <c r="C16" s="11" t="s">
        <v>52</v>
      </c>
      <c r="D16" s="3" t="s">
        <v>34</v>
      </c>
      <c r="E16" s="35" t="s">
        <v>211</v>
      </c>
      <c r="F16" s="37" t="s">
        <v>211</v>
      </c>
      <c r="G16" s="37" t="s">
        <v>211</v>
      </c>
      <c r="H16" s="37" t="s">
        <v>211</v>
      </c>
      <c r="I16" s="37" t="s">
        <v>211</v>
      </c>
      <c r="J16" s="35" t="s">
        <v>212</v>
      </c>
      <c r="K16" s="37" t="s">
        <v>211</v>
      </c>
      <c r="L16" s="35" t="s">
        <v>211</v>
      </c>
      <c r="M16" s="37" t="s">
        <v>211</v>
      </c>
      <c r="N16" s="37" t="s">
        <v>211</v>
      </c>
      <c r="O16" s="35" t="s">
        <v>211</v>
      </c>
      <c r="P16" s="37" t="s">
        <v>211</v>
      </c>
      <c r="Q16" s="37" t="s">
        <v>211</v>
      </c>
      <c r="R16" s="35" t="s">
        <v>212</v>
      </c>
      <c r="S16" s="37" t="s">
        <v>211</v>
      </c>
      <c r="T16" s="37" t="s">
        <v>211</v>
      </c>
      <c r="U16" s="35" t="s">
        <v>212</v>
      </c>
      <c r="V16" s="35" t="s">
        <v>211</v>
      </c>
      <c r="W16" s="35" t="s">
        <v>211</v>
      </c>
      <c r="X16" s="35" t="s">
        <v>211</v>
      </c>
      <c r="Y16" s="35" t="s">
        <v>211</v>
      </c>
      <c r="Z16" s="35" t="s">
        <v>212</v>
      </c>
      <c r="AA16" s="35" t="s">
        <v>212</v>
      </c>
      <c r="AB16" s="35" t="s">
        <v>211</v>
      </c>
      <c r="AC16" s="35" t="s">
        <v>211</v>
      </c>
      <c r="AD16" s="37" t="s">
        <v>211</v>
      </c>
      <c r="AE16" s="5"/>
      <c r="AF16" s="5"/>
      <c r="AG16" s="5"/>
      <c r="AI16" s="189"/>
      <c r="AJ16" s="189"/>
      <c r="AK16" s="189"/>
      <c r="AL16" s="189"/>
      <c r="AM16" s="189"/>
    </row>
    <row r="17" spans="1:46" ht="15.75" customHeight="1" x14ac:dyDescent="0.2">
      <c r="A17" s="186"/>
      <c r="B17" s="186"/>
      <c r="C17" s="11" t="s">
        <v>53</v>
      </c>
      <c r="D17" s="3" t="s">
        <v>35</v>
      </c>
      <c r="E17" s="37" t="s">
        <v>211</v>
      </c>
      <c r="F17" s="37" t="s">
        <v>211</v>
      </c>
      <c r="G17" s="37" t="s">
        <v>211</v>
      </c>
      <c r="H17" s="37" t="s">
        <v>211</v>
      </c>
      <c r="I17" s="37" t="s">
        <v>211</v>
      </c>
      <c r="J17" s="35" t="s">
        <v>212</v>
      </c>
      <c r="K17" s="37" t="s">
        <v>211</v>
      </c>
      <c r="L17" s="37" t="s">
        <v>211</v>
      </c>
      <c r="M17" s="37" t="s">
        <v>211</v>
      </c>
      <c r="N17" s="37" t="s">
        <v>211</v>
      </c>
      <c r="O17" s="37" t="s">
        <v>211</v>
      </c>
      <c r="P17" s="35" t="s">
        <v>212</v>
      </c>
      <c r="Q17" s="37" t="s">
        <v>211</v>
      </c>
      <c r="R17" s="35" t="s">
        <v>212</v>
      </c>
      <c r="S17" s="37" t="s">
        <v>211</v>
      </c>
      <c r="T17" s="37" t="s">
        <v>211</v>
      </c>
      <c r="U17" s="35" t="s">
        <v>212</v>
      </c>
      <c r="V17" s="35" t="s">
        <v>211</v>
      </c>
      <c r="W17" s="35" t="s">
        <v>211</v>
      </c>
      <c r="X17" s="35" t="s">
        <v>211</v>
      </c>
      <c r="Y17" s="35" t="s">
        <v>211</v>
      </c>
      <c r="Z17" s="35" t="s">
        <v>212</v>
      </c>
      <c r="AA17" s="35" t="s">
        <v>212</v>
      </c>
      <c r="AB17" s="35" t="s">
        <v>211</v>
      </c>
      <c r="AC17" s="37" t="s">
        <v>211</v>
      </c>
      <c r="AD17" s="37" t="s">
        <v>211</v>
      </c>
      <c r="AE17" s="5"/>
      <c r="AF17" s="5"/>
      <c r="AG17" s="5"/>
      <c r="AI17" s="189"/>
      <c r="AJ17" s="189"/>
      <c r="AK17" s="189"/>
      <c r="AL17" s="189"/>
      <c r="AM17" s="189"/>
    </row>
    <row r="18" spans="1:46" ht="15.75" customHeight="1" x14ac:dyDescent="0.2">
      <c r="A18" s="186"/>
      <c r="B18" s="186"/>
      <c r="C18" s="11" t="s">
        <v>54</v>
      </c>
      <c r="D18" s="3" t="s">
        <v>36</v>
      </c>
      <c r="E18" s="37" t="s">
        <v>211</v>
      </c>
      <c r="F18" s="37" t="s">
        <v>211</v>
      </c>
      <c r="G18" s="37" t="s">
        <v>211</v>
      </c>
      <c r="H18" s="37" t="s">
        <v>211</v>
      </c>
      <c r="I18" s="37" t="s">
        <v>211</v>
      </c>
      <c r="J18" s="37" t="s">
        <v>211</v>
      </c>
      <c r="K18" s="37" t="s">
        <v>211</v>
      </c>
      <c r="L18" s="37" t="s">
        <v>211</v>
      </c>
      <c r="M18" s="37" t="s">
        <v>211</v>
      </c>
      <c r="N18" s="37" t="s">
        <v>211</v>
      </c>
      <c r="O18" s="35" t="s">
        <v>211</v>
      </c>
      <c r="P18" s="37" t="s">
        <v>211</v>
      </c>
      <c r="Q18" s="82" t="s">
        <v>211</v>
      </c>
      <c r="R18" s="35" t="s">
        <v>212</v>
      </c>
      <c r="S18" s="37" t="s">
        <v>211</v>
      </c>
      <c r="T18" s="37" t="s">
        <v>211</v>
      </c>
      <c r="U18" s="35" t="s">
        <v>212</v>
      </c>
      <c r="V18" s="35" t="s">
        <v>211</v>
      </c>
      <c r="W18" s="35" t="s">
        <v>211</v>
      </c>
      <c r="X18" s="35" t="s">
        <v>211</v>
      </c>
      <c r="Y18" s="35" t="s">
        <v>211</v>
      </c>
      <c r="Z18" s="35" t="s">
        <v>212</v>
      </c>
      <c r="AA18" s="35" t="s">
        <v>212</v>
      </c>
      <c r="AB18" s="35" t="s">
        <v>211</v>
      </c>
      <c r="AC18" s="35" t="s">
        <v>212</v>
      </c>
      <c r="AD18" s="35" t="s">
        <v>211</v>
      </c>
      <c r="AE18" s="5"/>
      <c r="AF18" s="5"/>
      <c r="AG18" s="5"/>
      <c r="AI18" s="189"/>
      <c r="AJ18" s="189"/>
      <c r="AK18" s="189"/>
      <c r="AL18" s="189"/>
      <c r="AM18" s="189"/>
    </row>
    <row r="19" spans="1:46" ht="15.75" customHeight="1" x14ac:dyDescent="0.2">
      <c r="A19" s="186"/>
      <c r="B19" s="186"/>
      <c r="C19" s="11" t="s">
        <v>55</v>
      </c>
      <c r="D19" s="3" t="s">
        <v>37</v>
      </c>
      <c r="E19" s="37" t="s">
        <v>211</v>
      </c>
      <c r="F19" s="37" t="s">
        <v>211</v>
      </c>
      <c r="G19" s="37" t="s">
        <v>211</v>
      </c>
      <c r="H19" s="37" t="s">
        <v>211</v>
      </c>
      <c r="I19" s="37" t="s">
        <v>211</v>
      </c>
      <c r="J19" s="37" t="s">
        <v>211</v>
      </c>
      <c r="K19" s="82" t="s">
        <v>211</v>
      </c>
      <c r="L19" s="37" t="s">
        <v>211</v>
      </c>
      <c r="M19" s="37" t="s">
        <v>211</v>
      </c>
      <c r="N19" s="37" t="s">
        <v>211</v>
      </c>
      <c r="O19" s="35" t="s">
        <v>212</v>
      </c>
      <c r="P19" s="37" t="s">
        <v>211</v>
      </c>
      <c r="Q19" s="37" t="s">
        <v>211</v>
      </c>
      <c r="R19" s="35" t="s">
        <v>212</v>
      </c>
      <c r="S19" s="37" t="s">
        <v>211</v>
      </c>
      <c r="T19" s="37" t="s">
        <v>211</v>
      </c>
      <c r="U19" s="35" t="s">
        <v>212</v>
      </c>
      <c r="V19" s="35" t="s">
        <v>211</v>
      </c>
      <c r="W19" s="35" t="s">
        <v>211</v>
      </c>
      <c r="X19" s="35" t="s">
        <v>211</v>
      </c>
      <c r="Y19" s="35" t="s">
        <v>211</v>
      </c>
      <c r="Z19" s="35" t="s">
        <v>212</v>
      </c>
      <c r="AA19" s="35" t="s">
        <v>212</v>
      </c>
      <c r="AB19" s="35" t="s">
        <v>211</v>
      </c>
      <c r="AC19" s="35" t="s">
        <v>212</v>
      </c>
      <c r="AD19" s="35" t="s">
        <v>211</v>
      </c>
      <c r="AE19" s="5"/>
      <c r="AF19" s="5"/>
      <c r="AG19" s="5"/>
      <c r="AI19" s="189"/>
      <c r="AJ19" s="189"/>
      <c r="AK19" s="189"/>
      <c r="AL19" s="189"/>
      <c r="AM19" s="189"/>
    </row>
    <row r="20" spans="1:46" ht="15.75" customHeight="1" x14ac:dyDescent="0.2">
      <c r="A20" s="186"/>
      <c r="B20" s="186"/>
      <c r="C20" s="11" t="s">
        <v>56</v>
      </c>
      <c r="D20" s="3" t="s">
        <v>38</v>
      </c>
      <c r="E20" s="37" t="s">
        <v>211</v>
      </c>
      <c r="F20" s="37" t="s">
        <v>211</v>
      </c>
      <c r="G20" s="37" t="s">
        <v>211</v>
      </c>
      <c r="H20" s="37" t="s">
        <v>211</v>
      </c>
      <c r="I20" s="37" t="s">
        <v>211</v>
      </c>
      <c r="J20" s="37" t="s">
        <v>211</v>
      </c>
      <c r="K20" s="35" t="s">
        <v>211</v>
      </c>
      <c r="L20" s="37" t="s">
        <v>211</v>
      </c>
      <c r="M20" s="37" t="s">
        <v>211</v>
      </c>
      <c r="N20" s="37" t="s">
        <v>211</v>
      </c>
      <c r="O20" s="35" t="s">
        <v>212</v>
      </c>
      <c r="P20" s="37" t="s">
        <v>211</v>
      </c>
      <c r="Q20" s="37" t="s">
        <v>211</v>
      </c>
      <c r="R20" s="35" t="s">
        <v>212</v>
      </c>
      <c r="S20" s="37" t="s">
        <v>211</v>
      </c>
      <c r="T20" s="35" t="s">
        <v>211</v>
      </c>
      <c r="U20" s="35" t="s">
        <v>211</v>
      </c>
      <c r="V20" s="35" t="s">
        <v>212</v>
      </c>
      <c r="W20" s="35" t="s">
        <v>211</v>
      </c>
      <c r="X20" s="35" t="s">
        <v>211</v>
      </c>
      <c r="Y20" s="35" t="s">
        <v>211</v>
      </c>
      <c r="Z20" s="35" t="s">
        <v>211</v>
      </c>
      <c r="AA20" s="35" t="s">
        <v>211</v>
      </c>
      <c r="AB20" s="35" t="s">
        <v>211</v>
      </c>
      <c r="AC20" s="35" t="s">
        <v>211</v>
      </c>
      <c r="AD20" s="35" t="s">
        <v>211</v>
      </c>
      <c r="AE20" s="5"/>
      <c r="AF20" s="5"/>
      <c r="AG20" s="5"/>
      <c r="AI20" s="189"/>
      <c r="AJ20" s="189"/>
      <c r="AK20" s="189"/>
      <c r="AL20" s="189"/>
      <c r="AM20" s="189"/>
    </row>
    <row r="21" spans="1:46" ht="15.75" customHeight="1" x14ac:dyDescent="0.2">
      <c r="A21" s="186"/>
      <c r="B21" s="186"/>
      <c r="C21" s="11" t="s">
        <v>57</v>
      </c>
      <c r="D21" s="3" t="s">
        <v>39</v>
      </c>
      <c r="E21" s="35" t="s">
        <v>211</v>
      </c>
      <c r="F21" s="35" t="s">
        <v>212</v>
      </c>
      <c r="G21" s="35" t="s">
        <v>212</v>
      </c>
      <c r="H21" s="37" t="s">
        <v>211</v>
      </c>
      <c r="I21" s="35" t="s">
        <v>211</v>
      </c>
      <c r="J21" s="37" t="s">
        <v>211</v>
      </c>
      <c r="K21" s="37" t="s">
        <v>211</v>
      </c>
      <c r="L21" s="37" t="s">
        <v>211</v>
      </c>
      <c r="M21" s="35" t="s">
        <v>211</v>
      </c>
      <c r="N21" s="35" t="s">
        <v>211</v>
      </c>
      <c r="O21" s="37" t="s">
        <v>212</v>
      </c>
      <c r="P21" s="35" t="s">
        <v>212</v>
      </c>
      <c r="Q21" s="37" t="s">
        <v>211</v>
      </c>
      <c r="R21" s="35" t="s">
        <v>212</v>
      </c>
      <c r="S21" s="37" t="s">
        <v>211</v>
      </c>
      <c r="T21" s="35" t="s">
        <v>211</v>
      </c>
      <c r="U21" s="37" t="s">
        <v>211</v>
      </c>
      <c r="V21" s="37" t="s">
        <v>211</v>
      </c>
      <c r="W21" s="37" t="s">
        <v>211</v>
      </c>
      <c r="X21" s="35" t="s">
        <v>211</v>
      </c>
      <c r="Y21" s="35" t="s">
        <v>211</v>
      </c>
      <c r="Z21" s="35" t="s">
        <v>211</v>
      </c>
      <c r="AA21" s="35" t="s">
        <v>211</v>
      </c>
      <c r="AB21" s="35" t="s">
        <v>211</v>
      </c>
      <c r="AC21" s="37" t="s">
        <v>211</v>
      </c>
      <c r="AD21" s="35" t="s">
        <v>211</v>
      </c>
      <c r="AE21" s="5"/>
      <c r="AF21" s="5"/>
      <c r="AG21" s="5"/>
      <c r="AI21" s="189"/>
      <c r="AJ21" s="189"/>
      <c r="AK21" s="189"/>
      <c r="AL21" s="189"/>
      <c r="AM21" s="189"/>
    </row>
    <row r="22" spans="1:46" ht="15.75" customHeight="1" x14ac:dyDescent="0.2">
      <c r="A22" s="186"/>
      <c r="B22" s="186"/>
      <c r="C22" s="11" t="s">
        <v>58</v>
      </c>
      <c r="D22" s="3" t="s">
        <v>40</v>
      </c>
      <c r="E22" s="35" t="s">
        <v>212</v>
      </c>
      <c r="F22" s="35" t="s">
        <v>212</v>
      </c>
      <c r="G22" s="35" t="s">
        <v>212</v>
      </c>
      <c r="H22" s="35" t="s">
        <v>212</v>
      </c>
      <c r="I22" s="37" t="s">
        <v>211</v>
      </c>
      <c r="J22" s="35" t="s">
        <v>212</v>
      </c>
      <c r="K22" s="35" t="s">
        <v>212</v>
      </c>
      <c r="L22" s="37" t="s">
        <v>211</v>
      </c>
      <c r="M22" s="35" t="s">
        <v>212</v>
      </c>
      <c r="N22" s="35" t="s">
        <v>212</v>
      </c>
      <c r="O22" s="37" t="s">
        <v>211</v>
      </c>
      <c r="P22" s="37" t="s">
        <v>211</v>
      </c>
      <c r="Q22" s="37" t="s">
        <v>211</v>
      </c>
      <c r="R22" s="35" t="s">
        <v>212</v>
      </c>
      <c r="S22" s="35" t="s">
        <v>212</v>
      </c>
      <c r="T22" s="35" t="s">
        <v>211</v>
      </c>
      <c r="U22" s="35" t="s">
        <v>212</v>
      </c>
      <c r="V22" s="35" t="s">
        <v>212</v>
      </c>
      <c r="W22" s="35" t="s">
        <v>212</v>
      </c>
      <c r="X22" s="35" t="s">
        <v>212</v>
      </c>
      <c r="Y22" s="35" t="s">
        <v>212</v>
      </c>
      <c r="Z22" s="35" t="s">
        <v>212</v>
      </c>
      <c r="AA22" s="35" t="s">
        <v>212</v>
      </c>
      <c r="AB22" s="35" t="s">
        <v>211</v>
      </c>
      <c r="AC22" s="35" t="s">
        <v>212</v>
      </c>
      <c r="AD22" s="35" t="s">
        <v>212</v>
      </c>
      <c r="AE22" s="5"/>
      <c r="AF22" s="5"/>
      <c r="AG22" s="5"/>
      <c r="AI22" s="189"/>
      <c r="AJ22" s="189"/>
      <c r="AK22" s="189"/>
      <c r="AL22" s="189"/>
      <c r="AM22" s="189"/>
    </row>
    <row r="23" spans="1:46" x14ac:dyDescent="0.2">
      <c r="A23" s="186"/>
      <c r="B23" s="186"/>
      <c r="C23" s="11" t="s">
        <v>59</v>
      </c>
      <c r="D23" s="3" t="s">
        <v>41</v>
      </c>
      <c r="E23" s="35" t="s">
        <v>211</v>
      </c>
      <c r="F23" s="35" t="s">
        <v>212</v>
      </c>
      <c r="G23" s="35" t="s">
        <v>211</v>
      </c>
      <c r="H23" s="35" t="s">
        <v>211</v>
      </c>
      <c r="I23" s="37" t="s">
        <v>211</v>
      </c>
      <c r="J23" s="37" t="s">
        <v>211</v>
      </c>
      <c r="K23" s="37" t="s">
        <v>211</v>
      </c>
      <c r="L23" s="35" t="s">
        <v>211</v>
      </c>
      <c r="M23" s="37" t="s">
        <v>211</v>
      </c>
      <c r="N23" s="35" t="s">
        <v>212</v>
      </c>
      <c r="O23" s="35" t="s">
        <v>211</v>
      </c>
      <c r="P23" s="35" t="s">
        <v>212</v>
      </c>
      <c r="Q23" s="37" t="s">
        <v>211</v>
      </c>
      <c r="R23" s="35" t="s">
        <v>212</v>
      </c>
      <c r="S23" s="35" t="s">
        <v>212</v>
      </c>
      <c r="T23" s="35" t="s">
        <v>211</v>
      </c>
      <c r="U23" s="37" t="s">
        <v>211</v>
      </c>
      <c r="V23" s="35" t="s">
        <v>212</v>
      </c>
      <c r="W23" s="35" t="s">
        <v>212</v>
      </c>
      <c r="X23" s="35" t="s">
        <v>212</v>
      </c>
      <c r="Y23" s="35" t="s">
        <v>212</v>
      </c>
      <c r="Z23" s="35" t="s">
        <v>212</v>
      </c>
      <c r="AA23" s="35" t="s">
        <v>212</v>
      </c>
      <c r="AB23" s="82" t="s">
        <v>211</v>
      </c>
      <c r="AC23" s="37" t="s">
        <v>211</v>
      </c>
      <c r="AD23" s="35" t="s">
        <v>211</v>
      </c>
      <c r="AE23" s="5"/>
      <c r="AF23" s="5"/>
      <c r="AG23" s="5"/>
      <c r="AI23" s="189"/>
      <c r="AJ23" s="189"/>
      <c r="AK23" s="189"/>
      <c r="AL23" s="189"/>
      <c r="AM23" s="189"/>
    </row>
    <row r="24" spans="1:46" x14ac:dyDescent="0.2">
      <c r="A24" s="186"/>
      <c r="B24" s="186"/>
      <c r="C24" s="11" t="s">
        <v>60</v>
      </c>
      <c r="D24" s="3" t="s">
        <v>42</v>
      </c>
      <c r="E24" s="35" t="s">
        <v>211</v>
      </c>
      <c r="F24" s="35" t="s">
        <v>212</v>
      </c>
      <c r="G24" s="35" t="s">
        <v>211</v>
      </c>
      <c r="H24" s="35" t="s">
        <v>211</v>
      </c>
      <c r="I24" s="37" t="s">
        <v>211</v>
      </c>
      <c r="J24" s="37" t="s">
        <v>211</v>
      </c>
      <c r="K24" s="35" t="s">
        <v>211</v>
      </c>
      <c r="L24" s="35" t="s">
        <v>211</v>
      </c>
      <c r="M24" s="37" t="s">
        <v>211</v>
      </c>
      <c r="N24" s="35" t="s">
        <v>212</v>
      </c>
      <c r="O24" s="37" t="s">
        <v>211</v>
      </c>
      <c r="P24" s="35" t="s">
        <v>212</v>
      </c>
      <c r="Q24" s="37" t="s">
        <v>211</v>
      </c>
      <c r="R24" s="35" t="s">
        <v>212</v>
      </c>
      <c r="S24" s="35" t="s">
        <v>212</v>
      </c>
      <c r="T24" s="35" t="s">
        <v>211</v>
      </c>
      <c r="U24" s="37" t="s">
        <v>211</v>
      </c>
      <c r="V24" s="35" t="s">
        <v>212</v>
      </c>
      <c r="W24" s="35" t="s">
        <v>212</v>
      </c>
      <c r="X24" s="35" t="s">
        <v>212</v>
      </c>
      <c r="Y24" s="35" t="s">
        <v>212</v>
      </c>
      <c r="Z24" s="35" t="s">
        <v>212</v>
      </c>
      <c r="AA24" s="35" t="s">
        <v>212</v>
      </c>
      <c r="AB24" s="35" t="s">
        <v>211</v>
      </c>
      <c r="AC24" s="37" t="s">
        <v>211</v>
      </c>
      <c r="AD24" s="35" t="s">
        <v>211</v>
      </c>
      <c r="AE24" s="5"/>
      <c r="AF24" s="5"/>
      <c r="AG24" s="5"/>
      <c r="AI24" s="189"/>
      <c r="AJ24" s="189"/>
      <c r="AK24" s="189"/>
      <c r="AL24" s="189"/>
      <c r="AM24" s="189"/>
    </row>
    <row r="25" spans="1:46" x14ac:dyDescent="0.2">
      <c r="A25" s="186"/>
      <c r="B25" s="188"/>
      <c r="C25" s="140" t="s">
        <v>61</v>
      </c>
      <c r="D25" s="132" t="s">
        <v>43</v>
      </c>
      <c r="E25" s="141" t="s">
        <v>212</v>
      </c>
      <c r="F25" s="141" t="s">
        <v>212</v>
      </c>
      <c r="G25" s="141" t="s">
        <v>212</v>
      </c>
      <c r="H25" s="141" t="s">
        <v>212</v>
      </c>
      <c r="I25" s="142" t="s">
        <v>211</v>
      </c>
      <c r="J25" s="143" t="s">
        <v>212</v>
      </c>
      <c r="K25" s="141" t="s">
        <v>212</v>
      </c>
      <c r="L25" s="141" t="s">
        <v>212</v>
      </c>
      <c r="M25" s="141" t="s">
        <v>211</v>
      </c>
      <c r="N25" s="141" t="s">
        <v>212</v>
      </c>
      <c r="O25" s="142" t="s">
        <v>211</v>
      </c>
      <c r="P25" s="141" t="s">
        <v>212</v>
      </c>
      <c r="Q25" s="142" t="s">
        <v>211</v>
      </c>
      <c r="R25" s="141" t="s">
        <v>212</v>
      </c>
      <c r="S25" s="141" t="s">
        <v>212</v>
      </c>
      <c r="T25" s="141" t="s">
        <v>212</v>
      </c>
      <c r="U25" s="141" t="s">
        <v>211</v>
      </c>
      <c r="V25" s="141" t="s">
        <v>211</v>
      </c>
      <c r="W25" s="141" t="s">
        <v>211</v>
      </c>
      <c r="X25" s="143" t="s">
        <v>211</v>
      </c>
      <c r="Y25" s="141" t="s">
        <v>211</v>
      </c>
      <c r="Z25" s="141" t="s">
        <v>211</v>
      </c>
      <c r="AA25" s="141" t="s">
        <v>211</v>
      </c>
      <c r="AB25" s="143" t="s">
        <v>211</v>
      </c>
      <c r="AC25" s="141" t="s">
        <v>211</v>
      </c>
      <c r="AD25" s="141" t="s">
        <v>212</v>
      </c>
      <c r="AE25" s="5"/>
      <c r="AF25" s="5"/>
      <c r="AG25" s="5"/>
      <c r="AI25" s="189"/>
      <c r="AJ25" s="189"/>
      <c r="AK25" s="189"/>
      <c r="AL25" s="189"/>
      <c r="AM25" s="189"/>
    </row>
    <row r="26" spans="1:46" ht="15" x14ac:dyDescent="0.25">
      <c r="A26" s="187"/>
      <c r="B26" s="128" t="s">
        <v>205</v>
      </c>
      <c r="C26" s="144"/>
      <c r="D26" s="144"/>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7"/>
      <c r="AE26" s="5"/>
      <c r="AF26" s="5"/>
      <c r="AG26" s="5"/>
      <c r="AI26" s="55"/>
      <c r="AJ26" s="55"/>
      <c r="AK26" s="55"/>
      <c r="AL26" s="55"/>
      <c r="AM26" s="55"/>
    </row>
    <row r="27" spans="1:46" ht="15" customHeight="1" x14ac:dyDescent="0.25">
      <c r="A27" s="186"/>
      <c r="B27" s="190" t="s">
        <v>99</v>
      </c>
      <c r="C27" s="135" t="s">
        <v>90</v>
      </c>
      <c r="D27" s="133"/>
      <c r="E27" s="136">
        <v>6</v>
      </c>
      <c r="F27" s="137">
        <v>6</v>
      </c>
      <c r="G27" s="138">
        <v>8</v>
      </c>
      <c r="H27" s="138">
        <f>IF(INT(Spannweiten!H27)&lt;=5, Mittelwerte!H27, "")</f>
        <v>3</v>
      </c>
      <c r="I27" s="138">
        <f>IF(INT(Spannweiten!I27)&lt;=5, Mittelwerte!I27, "")</f>
        <v>8</v>
      </c>
      <c r="J27" s="138">
        <v>6</v>
      </c>
      <c r="K27" s="138">
        <v>3</v>
      </c>
      <c r="L27" s="139">
        <f>IF(INT(Spannweiten!L27)&lt;=5, Mittelwerte!L27, "")</f>
        <v>6</v>
      </c>
      <c r="M27" s="138">
        <v>10</v>
      </c>
      <c r="N27" s="137">
        <v>8</v>
      </c>
      <c r="O27" s="138">
        <f>IF(INT(Spannweiten!O27)&lt;=5, Mittelwerte!O27, "")</f>
        <v>3</v>
      </c>
      <c r="P27" s="137">
        <v>6</v>
      </c>
      <c r="Q27" s="137">
        <v>10</v>
      </c>
      <c r="R27" s="137">
        <v>8</v>
      </c>
      <c r="S27" s="138">
        <f>IF(INT(Spannweiten!S27)&lt;=5, Mittelwerte!S27, "")</f>
        <v>8</v>
      </c>
      <c r="T27" s="138">
        <f>IF(INT(Spannweiten!T27)&lt;=5, Mittelwerte!T27, "")</f>
        <v>3</v>
      </c>
      <c r="U27" s="138">
        <f>IF(INT(Spannweiten!U27)&lt;=5, Mittelwerte!U27, "")</f>
        <v>6</v>
      </c>
      <c r="V27" s="137">
        <v>10</v>
      </c>
      <c r="W27" s="138">
        <f>IF(INT(Spannweiten!W27)&lt;=5, Mittelwerte!W27, "")</f>
        <v>3</v>
      </c>
      <c r="X27" s="138">
        <v>3</v>
      </c>
      <c r="Y27" s="137">
        <v>1</v>
      </c>
      <c r="Z27" s="137">
        <v>3</v>
      </c>
      <c r="AA27" s="138">
        <f>IF(INT(Spannweiten!AA27)&lt;=5, Mittelwerte!AA27, "")</f>
        <v>3</v>
      </c>
      <c r="AB27" s="138">
        <v>6</v>
      </c>
      <c r="AC27" s="138">
        <f>IF(INT(Spannweiten!AC27)&lt;=5, Mittelwerte!AC27, "")</f>
        <v>8</v>
      </c>
      <c r="AD27" s="138">
        <f>IF(INT(Spannweiten!AD27)&lt;=5, Mittelwerte!AD27, "")</f>
        <v>3</v>
      </c>
      <c r="AE27" s="33"/>
      <c r="AF27" s="31"/>
      <c r="AG27" s="31"/>
      <c r="AI27" s="189" t="s">
        <v>242</v>
      </c>
      <c r="AJ27" s="189"/>
      <c r="AK27" s="189"/>
      <c r="AL27" s="189"/>
      <c r="AM27" s="189"/>
      <c r="AO27" s="52" t="s">
        <v>203</v>
      </c>
    </row>
    <row r="28" spans="1:46" ht="15" x14ac:dyDescent="0.25">
      <c r="A28" s="186"/>
      <c r="B28" s="186"/>
      <c r="C28" s="129" t="s">
        <v>91</v>
      </c>
      <c r="D28" s="133"/>
      <c r="E28" s="130">
        <v>8</v>
      </c>
      <c r="F28" s="26">
        <v>6</v>
      </c>
      <c r="G28" s="26">
        <v>3</v>
      </c>
      <c r="H28" s="24">
        <f>IF(INT(Spannweiten!H28)&lt;=5, Mittelwerte!H28, "")</f>
        <v>3</v>
      </c>
      <c r="I28" s="26">
        <v>8</v>
      </c>
      <c r="J28" s="26">
        <v>8</v>
      </c>
      <c r="K28" s="24">
        <v>3</v>
      </c>
      <c r="L28" s="26">
        <v>6</v>
      </c>
      <c r="M28" s="24">
        <v>10</v>
      </c>
      <c r="N28" s="26">
        <v>8</v>
      </c>
      <c r="O28" s="24">
        <f>IF(INT(Spannweiten!O28)&lt;=5, Mittelwerte!O28, "")</f>
        <v>3</v>
      </c>
      <c r="P28" s="26">
        <v>8</v>
      </c>
      <c r="Q28" s="26">
        <v>10</v>
      </c>
      <c r="R28" s="26">
        <v>8</v>
      </c>
      <c r="S28" s="24">
        <f>IF(INT(Spannweiten!S28)&lt;=5, Mittelwerte!S28, "")</f>
        <v>8</v>
      </c>
      <c r="T28" s="24">
        <f>IF(INT(Spannweiten!T28)&lt;=5, Mittelwerte!T28, "")</f>
        <v>3</v>
      </c>
      <c r="U28" s="26">
        <v>10</v>
      </c>
      <c r="V28" s="26">
        <v>8</v>
      </c>
      <c r="W28" s="24">
        <f>IF(INT(Spannweiten!W28)&lt;=5, Mittelwerte!W28, "")</f>
        <v>3</v>
      </c>
      <c r="X28" s="24">
        <f>IF(INT(Spannweiten!X28)&lt;=5, Mittelwerte!X28, "")</f>
        <v>3</v>
      </c>
      <c r="Y28" s="26">
        <v>1</v>
      </c>
      <c r="Z28" s="24">
        <v>8</v>
      </c>
      <c r="AA28" s="24">
        <f>IF(INT(Spannweiten!AA28)&lt;=5, Mittelwerte!AA28, "")</f>
        <v>3</v>
      </c>
      <c r="AB28" s="24">
        <v>6</v>
      </c>
      <c r="AC28" s="24">
        <f>IF(INT(Spannweiten!AC28)&lt;=5, Mittelwerte!AC28, "")</f>
        <v>8</v>
      </c>
      <c r="AD28" s="24">
        <f>IF(INT(Spannweiten!AD28)&lt;=5, Mittelwerte!AD28, "")</f>
        <v>3</v>
      </c>
      <c r="AE28" s="31" t="s">
        <v>332</v>
      </c>
      <c r="AF28" s="31"/>
      <c r="AG28" s="31">
        <v>133</v>
      </c>
      <c r="AI28" s="189"/>
      <c r="AJ28" s="189"/>
      <c r="AK28" s="189"/>
      <c r="AL28" s="189"/>
      <c r="AM28" s="189"/>
      <c r="AO28" s="191" t="s">
        <v>168</v>
      </c>
      <c r="AP28" s="191"/>
      <c r="AQ28" s="191" t="s">
        <v>169</v>
      </c>
      <c r="AR28" s="191"/>
      <c r="AS28" s="191" t="s">
        <v>170</v>
      </c>
      <c r="AT28" s="191"/>
    </row>
    <row r="29" spans="1:46" ht="15" x14ac:dyDescent="0.25">
      <c r="A29" s="186"/>
      <c r="B29" s="186"/>
      <c r="C29" s="129" t="s">
        <v>92</v>
      </c>
      <c r="D29" s="133"/>
      <c r="E29" s="130">
        <v>8</v>
      </c>
      <c r="F29" s="26">
        <v>8</v>
      </c>
      <c r="G29" s="83">
        <v>8</v>
      </c>
      <c r="H29" s="26">
        <v>10</v>
      </c>
      <c r="I29" s="26">
        <v>10</v>
      </c>
      <c r="J29" s="26">
        <v>8</v>
      </c>
      <c r="K29" s="24">
        <v>3</v>
      </c>
      <c r="L29" s="26">
        <v>10</v>
      </c>
      <c r="M29" s="26">
        <v>10</v>
      </c>
      <c r="N29" s="26">
        <v>8</v>
      </c>
      <c r="O29" s="24">
        <f>IF(INT(Spannweiten!O29)&lt;=5, Mittelwerte!O29, "")</f>
        <v>3</v>
      </c>
      <c r="P29" s="26">
        <v>6</v>
      </c>
      <c r="Q29" s="26">
        <v>10</v>
      </c>
      <c r="R29" s="26">
        <v>8</v>
      </c>
      <c r="S29" s="24">
        <f>IF(INT(Spannweiten!S29)&lt;=5, Mittelwerte!S29, "")</f>
        <v>8</v>
      </c>
      <c r="T29" s="24">
        <f>IF(INT(Spannweiten!T29)&lt;=5, Mittelwerte!T29, "")</f>
        <v>3</v>
      </c>
      <c r="U29" s="26">
        <v>10</v>
      </c>
      <c r="V29" s="26">
        <v>8</v>
      </c>
      <c r="W29" s="24">
        <f>IF(INT(Spannweiten!W29)&lt;=5, Mittelwerte!W29, "")</f>
        <v>3</v>
      </c>
      <c r="X29" s="26">
        <v>8</v>
      </c>
      <c r="Y29" s="26">
        <v>8</v>
      </c>
      <c r="Z29" s="26">
        <v>8</v>
      </c>
      <c r="AA29" s="24">
        <f>IF(INT(Spannweiten!AA29)&lt;=5, Mittelwerte!AA29, "")</f>
        <v>3</v>
      </c>
      <c r="AB29" s="24">
        <v>6</v>
      </c>
      <c r="AC29" s="24">
        <f>IF(INT(Spannweiten!AC29)&lt;=5, Mittelwerte!AC29, "")</f>
        <v>8</v>
      </c>
      <c r="AD29" s="24">
        <f>IF(INT(Spannweiten!AD29)&lt;=5, Mittelwerte!AD29, "")</f>
        <v>3</v>
      </c>
      <c r="AE29" s="31" t="s">
        <v>333</v>
      </c>
      <c r="AF29" s="31"/>
      <c r="AG29" s="31">
        <f>234-AG30-AG31-AG32-AG28</f>
        <v>86</v>
      </c>
      <c r="AI29" s="189"/>
      <c r="AJ29" s="189"/>
      <c r="AK29" s="189"/>
      <c r="AL29" s="189"/>
      <c r="AM29" s="189"/>
      <c r="AO29" s="50" t="s">
        <v>172</v>
      </c>
      <c r="AP29" s="50">
        <v>1</v>
      </c>
      <c r="AQ29" s="50" t="s">
        <v>369</v>
      </c>
      <c r="AR29" s="50">
        <v>1</v>
      </c>
      <c r="AS29" s="50" t="s">
        <v>367</v>
      </c>
      <c r="AT29" s="50">
        <v>1</v>
      </c>
    </row>
    <row r="30" spans="1:46" ht="15" x14ac:dyDescent="0.25">
      <c r="A30" s="186"/>
      <c r="B30" s="186"/>
      <c r="C30" s="129" t="s">
        <v>93</v>
      </c>
      <c r="D30" s="133"/>
      <c r="E30" s="130">
        <v>8</v>
      </c>
      <c r="F30" s="26">
        <v>3</v>
      </c>
      <c r="G30" s="26">
        <v>3</v>
      </c>
      <c r="H30" s="24">
        <f>IF(INT(Spannweiten!H30)&lt;=5, Mittelwerte!H30, "")</f>
        <v>1</v>
      </c>
      <c r="I30" s="24">
        <f>IF(INT(Spannweiten!I30)&lt;=5, Mittelwerte!I30, "")</f>
        <v>8</v>
      </c>
      <c r="J30" s="26">
        <v>10</v>
      </c>
      <c r="K30" s="26">
        <v>10</v>
      </c>
      <c r="L30" s="26">
        <v>3</v>
      </c>
      <c r="M30" s="26">
        <v>10</v>
      </c>
      <c r="N30" s="24">
        <f>IF(INT(Spannweiten!N30)&lt;=5, Mittelwerte!N30, "")</f>
        <v>3</v>
      </c>
      <c r="O30" s="24">
        <f>IF(INT(Spannweiten!O30)&lt;=5, Mittelwerte!O30, "")</f>
        <v>3</v>
      </c>
      <c r="P30" s="24">
        <v>3</v>
      </c>
      <c r="Q30" s="26">
        <v>10</v>
      </c>
      <c r="R30" s="26">
        <v>8</v>
      </c>
      <c r="S30" s="24">
        <f>IF(INT(Spannweiten!S30)&lt;=5, Mittelwerte!S30, "")</f>
        <v>3</v>
      </c>
      <c r="T30" s="26">
        <v>10</v>
      </c>
      <c r="U30" s="24">
        <f>IF(INT(Spannweiten!U30)&lt;=5, Mittelwerte!U30, "")</f>
        <v>3</v>
      </c>
      <c r="V30" s="26">
        <v>10</v>
      </c>
      <c r="W30" s="26">
        <v>10</v>
      </c>
      <c r="X30" s="24">
        <v>3</v>
      </c>
      <c r="Y30" s="24">
        <v>3</v>
      </c>
      <c r="Z30" s="24">
        <v>3</v>
      </c>
      <c r="AA30" s="24">
        <v>6</v>
      </c>
      <c r="AB30" s="26">
        <v>10</v>
      </c>
      <c r="AC30" s="24">
        <f>IF(INT(Spannweiten!AC30)&lt;=5, Mittelwerte!AC30, "")</f>
        <v>3</v>
      </c>
      <c r="AD30" s="34">
        <v>10</v>
      </c>
      <c r="AE30" s="31" t="s">
        <v>328</v>
      </c>
      <c r="AF30" s="31"/>
      <c r="AG30" s="31">
        <v>6</v>
      </c>
      <c r="AI30" s="189"/>
      <c r="AJ30" s="189"/>
      <c r="AK30" s="189"/>
      <c r="AL30" s="189"/>
      <c r="AM30" s="189"/>
      <c r="AO30" s="50" t="s">
        <v>175</v>
      </c>
      <c r="AP30" s="50">
        <v>3</v>
      </c>
      <c r="AQ30" s="50" t="s">
        <v>173</v>
      </c>
      <c r="AR30" s="50">
        <v>3</v>
      </c>
      <c r="AS30" s="50" t="s">
        <v>171</v>
      </c>
      <c r="AT30" s="50">
        <v>3</v>
      </c>
    </row>
    <row r="31" spans="1:46" ht="14.1" customHeight="1" x14ac:dyDescent="0.25">
      <c r="A31" s="186"/>
      <c r="B31" s="186"/>
      <c r="C31" s="129" t="s">
        <v>94</v>
      </c>
      <c r="D31" s="133"/>
      <c r="E31" s="131">
        <v>6</v>
      </c>
      <c r="F31" s="24">
        <f>IF(INT(Spannweiten!F31)&lt;=5, Mittelwerte!F31, "")</f>
        <v>3</v>
      </c>
      <c r="G31" s="26">
        <v>3</v>
      </c>
      <c r="H31" s="26">
        <v>1</v>
      </c>
      <c r="I31" s="24">
        <v>10</v>
      </c>
      <c r="J31" s="26">
        <v>10</v>
      </c>
      <c r="K31" s="26">
        <v>10</v>
      </c>
      <c r="L31" s="26">
        <v>6</v>
      </c>
      <c r="M31" s="26">
        <v>10</v>
      </c>
      <c r="N31" s="24">
        <f>IF(INT(Spannweiten!N31)&lt;=5, Mittelwerte!N31, "")</f>
        <v>3</v>
      </c>
      <c r="O31" s="26">
        <v>3</v>
      </c>
      <c r="P31" s="26">
        <v>8</v>
      </c>
      <c r="Q31" s="24">
        <v>10</v>
      </c>
      <c r="R31" s="26">
        <v>8</v>
      </c>
      <c r="S31" s="26">
        <v>10</v>
      </c>
      <c r="T31" s="83">
        <v>10</v>
      </c>
      <c r="U31" s="24">
        <f>IF(INT(Spannweiten!U31)&lt;=5, Mittelwerte!U31, "")</f>
        <v>8</v>
      </c>
      <c r="V31" s="26">
        <v>8</v>
      </c>
      <c r="W31" s="34">
        <v>8</v>
      </c>
      <c r="X31" s="26">
        <v>8</v>
      </c>
      <c r="Y31" s="24">
        <v>3</v>
      </c>
      <c r="Z31" s="26">
        <v>8</v>
      </c>
      <c r="AA31" s="26">
        <v>6</v>
      </c>
      <c r="AB31" s="83">
        <v>8</v>
      </c>
      <c r="AC31" s="26">
        <v>8</v>
      </c>
      <c r="AD31" s="83">
        <v>10</v>
      </c>
      <c r="AE31" s="31" t="s">
        <v>330</v>
      </c>
      <c r="AF31" s="31"/>
      <c r="AG31" s="31">
        <v>7</v>
      </c>
      <c r="AI31" s="189"/>
      <c r="AJ31" s="189"/>
      <c r="AK31" s="189"/>
      <c r="AL31" s="189"/>
      <c r="AM31" s="189"/>
      <c r="AO31" s="50" t="s">
        <v>366</v>
      </c>
      <c r="AP31" s="50">
        <v>6</v>
      </c>
      <c r="AQ31" s="50" t="s">
        <v>174</v>
      </c>
      <c r="AR31" s="50">
        <v>6</v>
      </c>
      <c r="AS31" s="50" t="s">
        <v>366</v>
      </c>
      <c r="AT31" s="50">
        <v>6</v>
      </c>
    </row>
    <row r="32" spans="1:46" ht="15" x14ac:dyDescent="0.25">
      <c r="A32" s="186"/>
      <c r="B32" s="186"/>
      <c r="C32" s="129" t="s">
        <v>95</v>
      </c>
      <c r="D32" s="133"/>
      <c r="E32" s="130">
        <v>8</v>
      </c>
      <c r="F32" s="26">
        <v>8</v>
      </c>
      <c r="G32" s="26">
        <v>6</v>
      </c>
      <c r="H32" s="26">
        <v>8</v>
      </c>
      <c r="I32" s="24">
        <v>10</v>
      </c>
      <c r="J32" s="26">
        <v>10</v>
      </c>
      <c r="K32" s="26">
        <v>10</v>
      </c>
      <c r="L32" s="26">
        <v>8</v>
      </c>
      <c r="M32" s="83">
        <v>10</v>
      </c>
      <c r="N32" s="24">
        <v>6</v>
      </c>
      <c r="O32" s="26">
        <v>3</v>
      </c>
      <c r="P32" s="26">
        <v>6</v>
      </c>
      <c r="Q32" s="26">
        <v>10</v>
      </c>
      <c r="R32" s="26">
        <v>8</v>
      </c>
      <c r="S32" s="26">
        <v>8</v>
      </c>
      <c r="T32" s="26">
        <v>10</v>
      </c>
      <c r="U32" s="26">
        <v>8</v>
      </c>
      <c r="V32" s="26">
        <v>8</v>
      </c>
      <c r="W32" s="34">
        <v>10</v>
      </c>
      <c r="X32" s="26">
        <v>8</v>
      </c>
      <c r="Y32" s="26">
        <v>8</v>
      </c>
      <c r="Z32" s="26">
        <v>8</v>
      </c>
      <c r="AA32" s="26">
        <v>8</v>
      </c>
      <c r="AB32" s="24">
        <v>8</v>
      </c>
      <c r="AC32" s="26">
        <v>8</v>
      </c>
      <c r="AD32" s="26">
        <v>10</v>
      </c>
      <c r="AE32" s="31" t="s">
        <v>331</v>
      </c>
      <c r="AF32" s="31"/>
      <c r="AG32" s="31">
        <v>2</v>
      </c>
      <c r="AI32" s="189"/>
      <c r="AJ32" s="189"/>
      <c r="AK32" s="189"/>
      <c r="AL32" s="189"/>
      <c r="AM32" s="189"/>
      <c r="AO32" s="50" t="s">
        <v>171</v>
      </c>
      <c r="AP32" s="50">
        <v>8</v>
      </c>
      <c r="AQ32" s="50" t="s">
        <v>176</v>
      </c>
      <c r="AR32" s="50">
        <v>8</v>
      </c>
      <c r="AS32" s="50" t="s">
        <v>370</v>
      </c>
      <c r="AT32" s="50">
        <v>8</v>
      </c>
    </row>
    <row r="33" spans="1:46" ht="15" x14ac:dyDescent="0.25">
      <c r="A33" s="186"/>
      <c r="B33" s="186"/>
      <c r="C33" s="129" t="s">
        <v>96</v>
      </c>
      <c r="D33" s="133"/>
      <c r="E33" s="131">
        <v>3</v>
      </c>
      <c r="F33" s="24">
        <v>10</v>
      </c>
      <c r="G33" s="24">
        <v>6</v>
      </c>
      <c r="H33" s="26">
        <v>1</v>
      </c>
      <c r="I33" s="24">
        <v>6</v>
      </c>
      <c r="J33" s="24">
        <f>IF(INT(Spannweiten!J33)&lt;=5, Mittelwerte!J33, "")</f>
        <v>3</v>
      </c>
      <c r="K33" s="26">
        <v>1</v>
      </c>
      <c r="L33" s="24">
        <f>IF(INT(Spannweiten!L33)&lt;=5, Mittelwerte!L33, "")</f>
        <v>6</v>
      </c>
      <c r="M33" s="24">
        <f>IF(INT(Spannweiten!M33)&lt;=5, Mittelwerte!M33, "")</f>
        <v>8</v>
      </c>
      <c r="N33" s="26">
        <v>3</v>
      </c>
      <c r="O33" s="26">
        <v>1</v>
      </c>
      <c r="P33" s="26">
        <v>3</v>
      </c>
      <c r="Q33" s="24">
        <f>IF(INT(Spannweiten!Q33)&lt;=5, Mittelwerte!Q33, "")</f>
        <v>3</v>
      </c>
      <c r="R33" s="24">
        <v>3</v>
      </c>
      <c r="S33" s="26">
        <v>3</v>
      </c>
      <c r="T33" s="26">
        <v>10</v>
      </c>
      <c r="U33" s="24">
        <f>IF(INT(Spannweiten!U33)&lt;=5, Mittelwerte!U33, "")</f>
        <v>3</v>
      </c>
      <c r="V33" s="26">
        <v>10</v>
      </c>
      <c r="W33" s="34">
        <v>8</v>
      </c>
      <c r="X33" s="24">
        <f>IF(INT(Spannweiten!X33)&lt;=5, Mittelwerte!X33, "")</f>
        <v>3</v>
      </c>
      <c r="Y33" s="26">
        <v>1</v>
      </c>
      <c r="Z33" s="24">
        <v>6</v>
      </c>
      <c r="AA33" s="26">
        <v>6</v>
      </c>
      <c r="AB33" s="24">
        <v>6</v>
      </c>
      <c r="AC33" s="85">
        <v>6</v>
      </c>
      <c r="AD33" s="26">
        <v>8</v>
      </c>
      <c r="AE33" s="6" t="s">
        <v>379</v>
      </c>
      <c r="AF33" s="31"/>
      <c r="AG33" s="31">
        <f>SUM(AG28:AG32)</f>
        <v>234</v>
      </c>
      <c r="AI33" s="189"/>
      <c r="AJ33" s="189"/>
      <c r="AK33" s="189"/>
      <c r="AL33" s="189"/>
      <c r="AM33" s="189"/>
      <c r="AO33" s="50" t="s">
        <v>367</v>
      </c>
      <c r="AP33" s="50">
        <v>10</v>
      </c>
      <c r="AQ33" s="50" t="s">
        <v>368</v>
      </c>
      <c r="AR33" s="50">
        <v>10</v>
      </c>
      <c r="AS33" s="50" t="s">
        <v>172</v>
      </c>
      <c r="AT33" s="50">
        <v>10</v>
      </c>
    </row>
    <row r="34" spans="1:46" ht="15" x14ac:dyDescent="0.25">
      <c r="A34" s="186"/>
      <c r="B34" s="186"/>
      <c r="C34" s="129" t="s">
        <v>97</v>
      </c>
      <c r="D34" s="133"/>
      <c r="E34" s="130">
        <v>3</v>
      </c>
      <c r="F34" s="26">
        <v>3</v>
      </c>
      <c r="G34" s="24">
        <f>IF(INT(Spannweiten!G34)&lt;=5, Mittelwerte!G34, "")</f>
        <v>3</v>
      </c>
      <c r="H34" s="26">
        <v>1</v>
      </c>
      <c r="I34" s="24">
        <v>3</v>
      </c>
      <c r="J34" s="26">
        <v>6</v>
      </c>
      <c r="K34" s="26">
        <v>1</v>
      </c>
      <c r="L34" s="26">
        <v>6</v>
      </c>
      <c r="M34" s="26">
        <v>6</v>
      </c>
      <c r="N34" s="26">
        <v>6</v>
      </c>
      <c r="O34" s="26">
        <v>1</v>
      </c>
      <c r="P34" s="26">
        <v>6</v>
      </c>
      <c r="Q34" s="24">
        <f>IF(INT(Spannweiten!Q34)&lt;=5, Mittelwerte!Q34, "")</f>
        <v>3</v>
      </c>
      <c r="R34" s="24">
        <f>IF(INT(Spannweiten!R34)&lt;=5, Mittelwerte!R34, "")</f>
        <v>3</v>
      </c>
      <c r="S34" s="26">
        <v>3</v>
      </c>
      <c r="T34" s="26">
        <v>10</v>
      </c>
      <c r="U34" s="26">
        <v>10</v>
      </c>
      <c r="V34" s="26">
        <v>6</v>
      </c>
      <c r="W34" s="34">
        <v>8</v>
      </c>
      <c r="X34" s="26">
        <v>8</v>
      </c>
      <c r="Y34" s="85">
        <v>3</v>
      </c>
      <c r="Z34" s="26">
        <v>10</v>
      </c>
      <c r="AA34" s="26">
        <v>6</v>
      </c>
      <c r="AB34" s="24">
        <v>6</v>
      </c>
      <c r="AC34" s="26">
        <v>8</v>
      </c>
      <c r="AD34" s="26">
        <v>8</v>
      </c>
      <c r="AE34" s="5"/>
      <c r="AF34" s="5"/>
      <c r="AG34" s="5"/>
      <c r="AI34" s="189"/>
      <c r="AJ34" s="189"/>
      <c r="AK34" s="189"/>
      <c r="AL34" s="189"/>
      <c r="AM34" s="189"/>
    </row>
    <row r="35" spans="1:46" ht="15" x14ac:dyDescent="0.25">
      <c r="A35" s="186"/>
      <c r="B35" s="186"/>
      <c r="C35" s="129" t="s">
        <v>98</v>
      </c>
      <c r="D35" s="134"/>
      <c r="E35" s="131">
        <f>IF(INT(Spannweiten!E35)&lt;=5, Mittelwerte!E35, "")</f>
        <v>3</v>
      </c>
      <c r="F35" s="24">
        <v>3</v>
      </c>
      <c r="G35" s="24">
        <f>IF(INT(Spannweiten!G35)&lt;=5, Mittelwerte!G35, "")</f>
        <v>3</v>
      </c>
      <c r="H35" s="26">
        <v>8</v>
      </c>
      <c r="I35" s="24">
        <v>3</v>
      </c>
      <c r="J35" s="26">
        <v>6</v>
      </c>
      <c r="K35" s="26">
        <v>1</v>
      </c>
      <c r="L35" s="26">
        <v>8</v>
      </c>
      <c r="M35" s="26">
        <v>6</v>
      </c>
      <c r="N35" s="26">
        <v>6</v>
      </c>
      <c r="O35" s="26">
        <v>1</v>
      </c>
      <c r="P35" s="26">
        <v>1</v>
      </c>
      <c r="Q35" s="24">
        <f>IF(INT(Spannweiten!Q35)&lt;=5, Mittelwerte!Q35, "")</f>
        <v>3</v>
      </c>
      <c r="R35" s="24">
        <f>IF(INT(Spannweiten!R35)&lt;=5, Mittelwerte!R35, "")</f>
        <v>3</v>
      </c>
      <c r="S35" s="26">
        <v>3</v>
      </c>
      <c r="T35" s="83">
        <v>10</v>
      </c>
      <c r="U35" s="26">
        <v>8</v>
      </c>
      <c r="V35" s="26">
        <v>6</v>
      </c>
      <c r="W35" s="34">
        <v>8</v>
      </c>
      <c r="X35" s="24">
        <f>IF(INT(Spannweiten!X35)&lt;=5, Mittelwerte!X35, "")</f>
        <v>3</v>
      </c>
      <c r="Y35" s="26">
        <v>3</v>
      </c>
      <c r="Z35" s="26">
        <v>6</v>
      </c>
      <c r="AA35" s="26">
        <v>6</v>
      </c>
      <c r="AB35" s="24">
        <v>6</v>
      </c>
      <c r="AC35" s="26">
        <v>3</v>
      </c>
      <c r="AD35" s="26">
        <v>8</v>
      </c>
      <c r="AE35" s="5"/>
      <c r="AF35" s="5"/>
      <c r="AG35" s="5"/>
      <c r="AI35" s="189"/>
      <c r="AJ35" s="189"/>
      <c r="AK35" s="189"/>
      <c r="AL35" s="189"/>
      <c r="AM35" s="189"/>
    </row>
    <row r="36" spans="1:46" ht="15" x14ac:dyDescent="0.25">
      <c r="A36" s="6"/>
      <c r="B36" s="6"/>
      <c r="C36" s="6"/>
      <c r="D36" s="6"/>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5"/>
      <c r="AF36" s="5"/>
      <c r="AG36" s="5"/>
      <c r="AI36" s="55"/>
      <c r="AJ36" s="55"/>
      <c r="AK36" s="55"/>
      <c r="AL36" s="55"/>
      <c r="AM36" s="55"/>
    </row>
    <row r="37" spans="1:46" ht="15.75" customHeight="1" x14ac:dyDescent="0.25">
      <c r="A37" s="186" t="s">
        <v>202</v>
      </c>
      <c r="B37" s="186" t="s">
        <v>166</v>
      </c>
      <c r="C37" s="7" t="s">
        <v>131</v>
      </c>
      <c r="D37" s="8" t="s">
        <v>100</v>
      </c>
      <c r="E37" s="26">
        <v>-7</v>
      </c>
      <c r="F37" s="24">
        <f>IF(AND(INT(Vorzeichenprüfung!F43)=0, INT(Spannweiten!F37)&lt;=5), Mittelwerte!F37, "")</f>
        <v>0</v>
      </c>
      <c r="G37" s="24">
        <f>IF(AND(INT(Vorzeichenprüfung!G43)=0, INT(Spannweiten!G37)&lt;=5), Mittelwerte!G37, "")</f>
        <v>1.3333333333333333</v>
      </c>
      <c r="H37" s="26">
        <v>-1</v>
      </c>
      <c r="I37" s="26">
        <v>-8</v>
      </c>
      <c r="J37" s="24">
        <f>IF(AND(INT(Vorzeichenprüfung!J43)=0, INT(Spannweiten!J37)&lt;=5), Mittelwerte!J37, "")</f>
        <v>0.66666666666666663</v>
      </c>
      <c r="K37" s="24">
        <f>IF(AND(INT(Vorzeichenprüfung!K43)=0, INT(Spannweiten!K37)&lt;=5), Mittelwerte!K37, "")</f>
        <v>1.3333333333333333</v>
      </c>
      <c r="L37" s="24">
        <f>IF(AND(INT(Vorzeichenprüfung!L43)=0, INT(Spannweiten!L37)&lt;=5), Mittelwerte!L37, "")</f>
        <v>0</v>
      </c>
      <c r="M37" s="26">
        <v>-6</v>
      </c>
      <c r="N37" s="24">
        <f>IF(AND(INT(Vorzeichenprüfung!N43)=0, INT(Spannweiten!N37)&lt;=5), Mittelwerte!N37, "")</f>
        <v>0</v>
      </c>
      <c r="O37" s="24">
        <f>IF(AND(INT(Vorzeichenprüfung!O43)=0, INT(Spannweiten!O37)&lt;=5), Mittelwerte!O37, "")</f>
        <v>-1.6666666666666667</v>
      </c>
      <c r="P37" s="24">
        <f>IF(AND(INT(Vorzeichenprüfung!P43)=0, INT(Spannweiten!P37)&lt;=5), Mittelwerte!P37, "")</f>
        <v>0</v>
      </c>
      <c r="Q37" s="24">
        <f>IF(AND(INT(Vorzeichenprüfung!Q43)=0, INT(Spannweiten!Q37)&lt;=5), Mittelwerte!Q37, "")</f>
        <v>0</v>
      </c>
      <c r="R37" s="24">
        <f>IF(AND(INT(Vorzeichenprüfung!R43)=0, INT(Spannweiten!R37)&lt;=5), Mittelwerte!R37, "")</f>
        <v>0</v>
      </c>
      <c r="S37" s="24">
        <f>IF(AND(INT(Vorzeichenprüfung!S43)=0, INT(Spannweiten!S37)&lt;=5), Mittelwerte!S37, "")</f>
        <v>0</v>
      </c>
      <c r="T37" s="24">
        <f>IF(AND(INT(Vorzeichenprüfung!T43)=0, INT(Spannweiten!T37)&lt;=5), Mittelwerte!T37, "")</f>
        <v>-1</v>
      </c>
      <c r="U37" s="26">
        <v>0</v>
      </c>
      <c r="V37" s="26">
        <v>-5</v>
      </c>
      <c r="W37" s="26">
        <v>-2</v>
      </c>
      <c r="X37" s="25">
        <f>IF(AND(Vorzeichenprüfung!X43="WAHR", INT(Spannweiten!X37)&lt;=5), Mittelwerte!X37, "")</f>
        <v>0.66666666666666663</v>
      </c>
      <c r="Y37" s="26">
        <v>-5</v>
      </c>
      <c r="Z37" s="26">
        <v>-3</v>
      </c>
      <c r="AA37" s="85">
        <v>1</v>
      </c>
      <c r="AB37" s="25">
        <f>IF(AND(Vorzeichenprüfung!AB43="WAHR", INT(Spannweiten!AB37)&lt;=5), Mittelwerte!AB37, "")</f>
        <v>-1.6666666666666667</v>
      </c>
      <c r="AC37" s="26">
        <v>-3</v>
      </c>
      <c r="AD37" s="26">
        <v>0</v>
      </c>
      <c r="AE37" s="166"/>
      <c r="AF37" s="31"/>
      <c r="AG37" s="31"/>
      <c r="AI37" s="189" t="s">
        <v>243</v>
      </c>
      <c r="AJ37" s="192"/>
      <c r="AK37" s="192"/>
      <c r="AL37" s="192"/>
      <c r="AM37" s="192"/>
      <c r="AO37" s="45" t="s">
        <v>204</v>
      </c>
      <c r="AP37" s="46"/>
      <c r="AQ37" s="46"/>
    </row>
    <row r="38" spans="1:46" ht="15.75" customHeight="1" x14ac:dyDescent="0.25">
      <c r="A38" s="186"/>
      <c r="B38" s="186"/>
      <c r="C38" s="7" t="s">
        <v>132</v>
      </c>
      <c r="D38" s="8" t="s">
        <v>101</v>
      </c>
      <c r="E38" s="26">
        <v>6</v>
      </c>
      <c r="F38" s="24">
        <f>IF(AND(INT(Vorzeichenprüfung!F44)=0, INT(Spannweiten!F38)&lt;=5), Mittelwerte!F38, "")</f>
        <v>0.66666666666666663</v>
      </c>
      <c r="G38" s="24">
        <f>IF(AND(INT(Vorzeichenprüfung!G44)=0, INT(Spannweiten!G38)&lt;=5), Mittelwerte!G38, "")</f>
        <v>2</v>
      </c>
      <c r="H38" s="26">
        <v>-4</v>
      </c>
      <c r="I38" s="25">
        <f>IF(AND(Vorzeichenprüfung!I44="WAHR", INT(Spannweiten!I38)&lt;=5), Mittelwerte!I38, "")</f>
        <v>2.6666666666666665</v>
      </c>
      <c r="J38" s="24">
        <f>IF(AND(INT(Vorzeichenprüfung!J44)=0, INT(Spannweiten!J38)&lt;=5), Mittelwerte!J38, "")</f>
        <v>1.3333333333333333</v>
      </c>
      <c r="K38" s="24">
        <f>IF(AND(INT(Vorzeichenprüfung!K44)=0, INT(Spannweiten!K38)&lt;=5), Mittelwerte!K38, "")</f>
        <v>-0.66666666666666663</v>
      </c>
      <c r="L38" s="26">
        <v>0</v>
      </c>
      <c r="M38" s="25">
        <f>IF(AND(Vorzeichenprüfung!M44="WAHR", INT(Spannweiten!M38)&lt;=5), Mittelwerte!M38, "")</f>
        <v>1.3333333333333333</v>
      </c>
      <c r="N38" s="26">
        <v>4</v>
      </c>
      <c r="O38" s="24">
        <f>IF(AND(INT(Vorzeichenprüfung!O44)=0, INT(Spannweiten!O38)&lt;=5), Mittelwerte!O38, "")</f>
        <v>0.33333333333333331</v>
      </c>
      <c r="P38" s="83">
        <v>0</v>
      </c>
      <c r="Q38" s="24">
        <f>IF(AND(INT(Vorzeichenprüfung!Q44)=0, INT(Spannweiten!Q38)&lt;=5), Mittelwerte!Q38, "")</f>
        <v>2</v>
      </c>
      <c r="R38" s="24">
        <f>IF(AND(INT(Vorzeichenprüfung!R44)=0, INT(Spannweiten!R38)&lt;=5), Mittelwerte!R38, "")</f>
        <v>0</v>
      </c>
      <c r="S38" s="24">
        <f>IF(AND(INT(Vorzeichenprüfung!S44)=0, INT(Spannweiten!S38)&lt;=5), Mittelwerte!S38, "")</f>
        <v>1</v>
      </c>
      <c r="T38" s="24">
        <f>IF(AND(INT(Vorzeichenprüfung!T44)=0, INT(Spannweiten!T38)&lt;=5), Mittelwerte!T38, "")</f>
        <v>-1</v>
      </c>
      <c r="U38" s="85">
        <v>5</v>
      </c>
      <c r="V38" s="25">
        <f>IF(AND(Vorzeichenprüfung!V44="WAHR", INT(Spannweiten!V38)&lt;=5), Mittelwerte!V38, "")</f>
        <v>3</v>
      </c>
      <c r="W38" s="26">
        <v>4</v>
      </c>
      <c r="X38" s="85">
        <v>2</v>
      </c>
      <c r="Y38" s="26">
        <v>4</v>
      </c>
      <c r="Z38" s="25">
        <f>IF(AND(Vorzeichenprüfung!Z44="WAHR", INT(Spannweiten!Z38)&lt;=5), Mittelwerte!Z38, "")</f>
        <v>2.6666666666666665</v>
      </c>
      <c r="AA38" s="25">
        <f>IF(AND(Vorzeichenprüfung!AA44="WAHR", INT(Spannweiten!AA38)&lt;=5), Mittelwerte!AA38, "")</f>
        <v>1</v>
      </c>
      <c r="AB38" s="25">
        <f>IF(AND(Vorzeichenprüfung!AB44="WAHR", INT(Spannweiten!AB38)&lt;=5), Mittelwerte!AB38, "")</f>
        <v>1.6666666666666667</v>
      </c>
      <c r="AC38" s="25">
        <f>IF(AND(Vorzeichenprüfung!AC44="WAHR", INT(Spannweiten!AC38)&lt;=5), Mittelwerte!AC38, "")</f>
        <v>0.66666666666666663</v>
      </c>
      <c r="AD38" s="26">
        <v>0</v>
      </c>
      <c r="AE38" s="166" t="s">
        <v>332</v>
      </c>
      <c r="AF38" s="31"/>
      <c r="AG38" s="31">
        <v>148</v>
      </c>
      <c r="AI38" s="192"/>
      <c r="AJ38" s="192"/>
      <c r="AK38" s="192"/>
      <c r="AL38" s="192"/>
      <c r="AM38" s="192"/>
      <c r="AO38" s="47" t="s">
        <v>177</v>
      </c>
      <c r="AP38" s="48" t="s">
        <v>178</v>
      </c>
      <c r="AQ38" s="47" t="s">
        <v>179</v>
      </c>
    </row>
    <row r="39" spans="1:46" ht="15.75" customHeight="1" x14ac:dyDescent="0.25">
      <c r="A39" s="186"/>
      <c r="B39" s="186"/>
      <c r="C39" s="7" t="s">
        <v>133</v>
      </c>
      <c r="D39" s="8" t="s">
        <v>102</v>
      </c>
      <c r="E39" s="26">
        <v>6</v>
      </c>
      <c r="F39" s="24">
        <f>IF(AND(INT(Vorzeichenprüfung!F45)=0, INT(Spannweiten!F39)&lt;=5), Mittelwerte!F39, "")</f>
        <v>0.66666666666666663</v>
      </c>
      <c r="G39" s="26">
        <v>6</v>
      </c>
      <c r="H39" s="26">
        <v>-4</v>
      </c>
      <c r="I39" s="26">
        <v>7</v>
      </c>
      <c r="J39" s="24">
        <f>IF(AND(INT(Vorzeichenprüfung!J45)=0, INT(Spannweiten!J39)&lt;=5), Mittelwerte!J39, "")</f>
        <v>1.3333333333333333</v>
      </c>
      <c r="K39" s="24">
        <f>IF(AND(INT(Vorzeichenprüfung!K45)=0, INT(Spannweiten!K39)&lt;=5), Mittelwerte!K39, "")</f>
        <v>-2.3333333333333335</v>
      </c>
      <c r="L39" s="24">
        <f>IF(AND(INT(Vorzeichenprüfung!L45)=0, INT(Spannweiten!L39)&lt;=5), Mittelwerte!L39, "")</f>
        <v>0</v>
      </c>
      <c r="M39" s="26">
        <v>5</v>
      </c>
      <c r="N39" s="24">
        <f>IF(AND(INT(Vorzeichenprüfung!N45)=0, INT(Spannweiten!N39)&lt;=5), Mittelwerte!N39, "")</f>
        <v>-1</v>
      </c>
      <c r="O39" s="24">
        <f>IF(AND(INT(Vorzeichenprüfung!O45)=0, INT(Spannweiten!O39)&lt;=5), Mittelwerte!O39, "")</f>
        <v>2.6666666666666665</v>
      </c>
      <c r="P39" s="24">
        <f>IF(AND(INT(Vorzeichenprüfung!P45)=0, INT(Spannweiten!P39)&lt;=5), Mittelwerte!P39, "")</f>
        <v>0</v>
      </c>
      <c r="Q39" s="24">
        <f>IF(AND(INT(Vorzeichenprüfung!Q45)=0, INT(Spannweiten!Q39)&lt;=5), Mittelwerte!Q39, "")</f>
        <v>2</v>
      </c>
      <c r="R39" s="24">
        <f>IF(AND(INT(Vorzeichenprüfung!R45)=0, INT(Spannweiten!R39)&lt;=5), Mittelwerte!R39, "")</f>
        <v>0</v>
      </c>
      <c r="S39" s="24">
        <f>IF(AND(INT(Vorzeichenprüfung!S45)=0, INT(Spannweiten!S39)&lt;=5), Mittelwerte!S39, "")</f>
        <v>2</v>
      </c>
      <c r="T39" s="24">
        <f>IF(AND(INT(Vorzeichenprüfung!T45)=0, INT(Spannweiten!T39)&lt;=5), Mittelwerte!T39, "")</f>
        <v>0</v>
      </c>
      <c r="U39" s="24">
        <f>IF(AND(INT(Vorzeichenprüfung!U45)=0, INT(Spannweiten!U39)&lt;=5), Mittelwerte!U39, "")</f>
        <v>2.6666666666666665</v>
      </c>
      <c r="V39" s="25">
        <f>IF(AND(Vorzeichenprüfung!V45="WAHR", INT(Spannweiten!V39)&lt;=5), Mittelwerte!V39, "")</f>
        <v>2.6666666666666665</v>
      </c>
      <c r="W39" s="24">
        <f>IF(AND(INT(Vorzeichenprüfung!W45)=0, INT(Spannweiten!W39)&lt;=5), Mittelwerte!W39, "")</f>
        <v>0</v>
      </c>
      <c r="X39" s="24">
        <f>IF(AND(INT(Vorzeichenprüfung!X45)=0, INT(Spannweiten!X39)&lt;=5), Mittelwerte!X39, "")</f>
        <v>0</v>
      </c>
      <c r="Y39" s="85">
        <v>4</v>
      </c>
      <c r="Z39" s="24">
        <f>IF(AND(INT(Vorzeichenprüfung!Z45)=0, INT(Spannweiten!Z39)&lt;=5), Mittelwerte!Z39, "")</f>
        <v>4</v>
      </c>
      <c r="AA39" s="85">
        <v>3</v>
      </c>
      <c r="AB39" s="25">
        <f>IF(AND(Vorzeichenprüfung!AB45="WAHR", INT(Spannweiten!AB39)&lt;=5), Mittelwerte!AB39, "")</f>
        <v>1.6666666666666667</v>
      </c>
      <c r="AC39" s="24">
        <f>IF(AND(INT(Vorzeichenprüfung!AC45)=0, INT(Spannweiten!AC39)&lt;=5), Mittelwerte!AC39, "")</f>
        <v>1.6666666666666667</v>
      </c>
      <c r="AD39" s="24">
        <f>IF(AND(INT(Vorzeichenprüfung!AD45)=0, INT(Spannweiten!AD39)&lt;=5), Mittelwerte!AD39, "")</f>
        <v>0</v>
      </c>
      <c r="AE39" s="31" t="s">
        <v>333</v>
      </c>
      <c r="AF39" s="31"/>
      <c r="AG39" s="31">
        <f>806-AG40-AG41-AG42-AG38</f>
        <v>607</v>
      </c>
      <c r="AI39" s="192"/>
      <c r="AJ39" s="192"/>
      <c r="AK39" s="192"/>
      <c r="AL39" s="192"/>
      <c r="AM39" s="192"/>
      <c r="AO39" s="191" t="s">
        <v>180</v>
      </c>
      <c r="AP39" s="49" t="s">
        <v>181</v>
      </c>
      <c r="AQ39" s="50">
        <v>10</v>
      </c>
    </row>
    <row r="40" spans="1:46" ht="15.75" customHeight="1" x14ac:dyDescent="0.25">
      <c r="A40" s="186"/>
      <c r="B40" s="186"/>
      <c r="C40" s="7" t="s">
        <v>134</v>
      </c>
      <c r="D40" s="8" t="s">
        <v>103</v>
      </c>
      <c r="E40" s="26">
        <v>6</v>
      </c>
      <c r="F40" s="24">
        <f>IF(AND(INT(Vorzeichenprüfung!F46)=0, INT(Spannweiten!F40)&lt;=5), Mittelwerte!F40, "")</f>
        <v>1</v>
      </c>
      <c r="G40" s="26">
        <v>6</v>
      </c>
      <c r="H40" s="26">
        <v>-4</v>
      </c>
      <c r="I40" s="26">
        <v>7</v>
      </c>
      <c r="J40" s="26">
        <v>6</v>
      </c>
      <c r="K40" s="26">
        <v>5</v>
      </c>
      <c r="L40" s="24">
        <f>IF(AND(INT(Vorzeichenprüfung!L46)=0, INT(Spannweiten!L40)&lt;=5), Mittelwerte!L40, "")</f>
        <v>0</v>
      </c>
      <c r="M40" s="26">
        <v>6</v>
      </c>
      <c r="N40" s="24">
        <f>IF(AND(INT(Vorzeichenprüfung!N46)=0, INT(Spannweiten!N40)&lt;=5), Mittelwerte!N40, "")</f>
        <v>-1</v>
      </c>
      <c r="O40" s="24">
        <f>IF(AND(INT(Vorzeichenprüfung!O46)=0, INT(Spannweiten!O40)&lt;=5), Mittelwerte!O40, "")</f>
        <v>3.3333333333333335</v>
      </c>
      <c r="P40" s="24">
        <f>IF(AND(INT(Vorzeichenprüfung!P46)=0, INT(Spannweiten!P40)&lt;=5), Mittelwerte!P40, "")</f>
        <v>0</v>
      </c>
      <c r="Q40" s="24">
        <f>IF(AND(INT(Vorzeichenprüfung!Q46)=0, INT(Spannweiten!Q40)&lt;=5), Mittelwerte!Q40, "")</f>
        <v>2</v>
      </c>
      <c r="R40" s="24">
        <f>IF(AND(INT(Vorzeichenprüfung!R46)=0, INT(Spannweiten!R40)&lt;=5), Mittelwerte!R40, "")</f>
        <v>0</v>
      </c>
      <c r="S40" s="24">
        <f>IF(AND(INT(Vorzeichenprüfung!S46)=0, INT(Spannweiten!S40)&lt;=5), Mittelwerte!S40, "")</f>
        <v>2.6666666666666665</v>
      </c>
      <c r="T40" s="24">
        <f>IF(AND(INT(Vorzeichenprüfung!T46)=0, INT(Spannweiten!T40)&lt;=5), Mittelwerte!T40, "")</f>
        <v>0</v>
      </c>
      <c r="U40" s="24">
        <f>IF(AND(INT(Vorzeichenprüfung!U46)=0, INT(Spannweiten!U40)&lt;=5), Mittelwerte!U40, "")</f>
        <v>2</v>
      </c>
      <c r="V40" s="25">
        <f>IF(AND(Vorzeichenprüfung!V46="WAHR", INT(Spannweiten!V40)&lt;=5), Mittelwerte!V40, "")</f>
        <v>3</v>
      </c>
      <c r="W40" s="24">
        <f>IF(AND(INT(Vorzeichenprüfung!W46)=0, INT(Spannweiten!W40)&lt;=5), Mittelwerte!W40, "")</f>
        <v>0</v>
      </c>
      <c r="X40" s="24">
        <f>IF(AND(INT(Vorzeichenprüfung!X46)=0, INT(Spannweiten!X40)&lt;=5), Mittelwerte!X40, "")</f>
        <v>0</v>
      </c>
      <c r="Y40" s="24">
        <f>IF(AND(INT(Vorzeichenprüfung!Y46)=0, INT(Spannweiten!Y40)&lt;=5), Mittelwerte!Y40, "")</f>
        <v>1</v>
      </c>
      <c r="Z40" s="24">
        <f>IF(AND(INT(Vorzeichenprüfung!Z46)=0, INT(Spannweiten!Z40)&lt;=5), Mittelwerte!Z40, "")</f>
        <v>5</v>
      </c>
      <c r="AA40" s="24">
        <f>IF(AND(INT(Vorzeichenprüfung!AA46)=0, INT(Spannweiten!AA40)&lt;=5), Mittelwerte!AA40, "")</f>
        <v>1</v>
      </c>
      <c r="AB40" s="25">
        <f>IF(AND(Vorzeichenprüfung!AB46="WAHR", INT(Spannweiten!AB40)&lt;=5), Mittelwerte!AB40, "")</f>
        <v>1.6666666666666667</v>
      </c>
      <c r="AC40" s="24">
        <f>IF(AND(INT(Vorzeichenprüfung!AC46)=0, INT(Spannweiten!AC40)&lt;=5), Mittelwerte!AC40, "")</f>
        <v>3</v>
      </c>
      <c r="AD40" s="85">
        <v>5</v>
      </c>
      <c r="AE40" s="31" t="s">
        <v>328</v>
      </c>
      <c r="AF40" s="31"/>
      <c r="AG40" s="31">
        <v>5</v>
      </c>
      <c r="AI40" s="192"/>
      <c r="AJ40" s="192"/>
      <c r="AK40" s="192"/>
      <c r="AL40" s="192"/>
      <c r="AM40" s="192"/>
      <c r="AO40" s="191"/>
      <c r="AP40" s="49" t="s">
        <v>182</v>
      </c>
      <c r="AQ40" s="50">
        <v>9</v>
      </c>
    </row>
    <row r="41" spans="1:46" ht="15.75" customHeight="1" x14ac:dyDescent="0.25">
      <c r="A41" s="186"/>
      <c r="B41" s="186"/>
      <c r="C41" s="7" t="s">
        <v>135</v>
      </c>
      <c r="D41" s="8" t="s">
        <v>104</v>
      </c>
      <c r="E41" s="26">
        <v>3</v>
      </c>
      <c r="F41" s="24">
        <f>IF(AND(INT(Vorzeichenprüfung!F47)=0, INT(Spannweiten!F41)&lt;=5), Mittelwerte!F41, "")</f>
        <v>0</v>
      </c>
      <c r="G41" s="85">
        <v>-4</v>
      </c>
      <c r="H41" s="26">
        <v>0</v>
      </c>
      <c r="I41" s="25">
        <f>IF(AND(Vorzeichenprüfung!I47="WAHR", INT(Spannweiten!I41)&lt;=5), Mittelwerte!I41, "")</f>
        <v>-1.6666666666666667</v>
      </c>
      <c r="J41" s="24">
        <f>IF(AND(INT(Vorzeichenprüfung!J47)=0, INT(Spannweiten!J41)&lt;=5), Mittelwerte!J41, "")</f>
        <v>0</v>
      </c>
      <c r="K41" s="26">
        <v>0</v>
      </c>
      <c r="L41" s="24">
        <f>IF(AND(INT(Vorzeichenprüfung!L47)=0, INT(Spannweiten!L41)&lt;=5), Mittelwerte!L41, "")</f>
        <v>0</v>
      </c>
      <c r="M41" s="26">
        <v>-1</v>
      </c>
      <c r="N41" s="24">
        <f>IF(AND(INT(Vorzeichenprüfung!N47)=0, INT(Spannweiten!N41)&lt;=5), Mittelwerte!N41, "")</f>
        <v>0</v>
      </c>
      <c r="O41" s="24">
        <f>IF(AND(INT(Vorzeichenprüfung!O47)=0, INT(Spannweiten!O41)&lt;=5), Mittelwerte!O41, "")</f>
        <v>-0.66666666666666663</v>
      </c>
      <c r="P41" s="24">
        <f>IF(AND(INT(Vorzeichenprüfung!P47)=0, INT(Spannweiten!P41)&lt;=5), Mittelwerte!P41, "")</f>
        <v>0</v>
      </c>
      <c r="Q41" s="24">
        <f>IF(AND(INT(Vorzeichenprüfung!Q47)=0, INT(Spannweiten!Q41)&lt;=5), Mittelwerte!Q41, "")</f>
        <v>0</v>
      </c>
      <c r="R41" s="24">
        <f>IF(AND(INT(Vorzeichenprüfung!R47)=0, INT(Spannweiten!R41)&lt;=5), Mittelwerte!R41, "")</f>
        <v>0</v>
      </c>
      <c r="S41" s="24">
        <f>IF(AND(INT(Vorzeichenprüfung!S47)=0, INT(Spannweiten!S41)&lt;=5), Mittelwerte!S41, "")</f>
        <v>0</v>
      </c>
      <c r="T41" s="24">
        <f>IF(AND(INT(Vorzeichenprüfung!T47)=0, INT(Spannweiten!T41)&lt;=5), Mittelwerte!T41, "")</f>
        <v>0</v>
      </c>
      <c r="U41" s="26">
        <v>0</v>
      </c>
      <c r="V41" s="26">
        <v>5</v>
      </c>
      <c r="W41" s="26">
        <v>4</v>
      </c>
      <c r="X41" s="85">
        <v>-2</v>
      </c>
      <c r="Y41" s="25">
        <f>IF(AND(Vorzeichenprüfung!Y47="WAHR", INT(Spannweiten!Y41)&lt;=5), Mittelwerte!Y41, "")</f>
        <v>0.66666666666666663</v>
      </c>
      <c r="Z41" s="25">
        <f>IF(AND(Vorzeichenprüfung!Z47="WAHR", INT(Spannweiten!Z41)&lt;=5), Mittelwerte!Z41, "")</f>
        <v>1</v>
      </c>
      <c r="AA41" s="25">
        <f>IF(AND(Vorzeichenprüfung!AA47="WAHR", INT(Spannweiten!AA41)&lt;=5), Mittelwerte!AA41, "")</f>
        <v>1</v>
      </c>
      <c r="AB41" s="26">
        <v>2</v>
      </c>
      <c r="AC41" s="25">
        <f>IF(AND(Vorzeichenprüfung!AC47="WAHR", INT(Spannweiten!AC41)&lt;=5), Mittelwerte!AC41, "")</f>
        <v>0.33333333333333331</v>
      </c>
      <c r="AD41" s="26">
        <v>0</v>
      </c>
      <c r="AE41" s="31" t="s">
        <v>330</v>
      </c>
      <c r="AF41" s="31"/>
      <c r="AG41" s="31">
        <v>16</v>
      </c>
      <c r="AI41" s="192"/>
      <c r="AJ41" s="192"/>
      <c r="AK41" s="192"/>
      <c r="AL41" s="192"/>
      <c r="AM41" s="192"/>
      <c r="AO41" s="191"/>
      <c r="AP41" s="49" t="s">
        <v>183</v>
      </c>
      <c r="AQ41" s="50">
        <v>8</v>
      </c>
    </row>
    <row r="42" spans="1:46" ht="15.75" customHeight="1" x14ac:dyDescent="0.25">
      <c r="A42" s="186"/>
      <c r="B42" s="186" t="s">
        <v>165</v>
      </c>
      <c r="C42" s="7" t="s">
        <v>136</v>
      </c>
      <c r="D42" s="8" t="s">
        <v>105</v>
      </c>
      <c r="E42" s="24">
        <f>IF(AND(INT(Vorzeichenprüfung!E48)=0, INT(Spannweiten!E42)&lt;=5), Mittelwerte!E42, "")</f>
        <v>0</v>
      </c>
      <c r="F42" s="24">
        <f>IF(AND(INT(Vorzeichenprüfung!F48)=0, INT(Spannweiten!F42)&lt;=5), Mittelwerte!F42, "")</f>
        <v>0</v>
      </c>
      <c r="G42" s="24">
        <f>IF(AND(INT(Vorzeichenprüfung!G48)=0, INT(Spannweiten!G42)&lt;=5), Mittelwerte!G42, "")</f>
        <v>0</v>
      </c>
      <c r="H42" s="24">
        <f>IF(AND(INT(Vorzeichenprüfung!H48)=0, INT(Spannweiten!H42)&lt;=5), Mittelwerte!H42, "")</f>
        <v>2</v>
      </c>
      <c r="I42" s="24">
        <f>IF(AND(INT(Vorzeichenprüfung!I48)=0, INT(Spannweiten!I42)&lt;=5), Mittelwerte!I42, "")</f>
        <v>1.6666666666666667</v>
      </c>
      <c r="J42" s="24">
        <f>IF(AND(INT(Vorzeichenprüfung!J48)=0, INT(Spannweiten!J42)&lt;=5), Mittelwerte!J42, "")</f>
        <v>-0.66666666666666663</v>
      </c>
      <c r="K42" s="24">
        <f>IF(AND(INT(Vorzeichenprüfung!K48)=0, INT(Spannweiten!K42)&lt;=5), Mittelwerte!K42, "")</f>
        <v>0</v>
      </c>
      <c r="L42" s="24">
        <f>IF(AND(INT(Vorzeichenprüfung!L48)=0, INT(Spannweiten!L42)&lt;=5), Mittelwerte!L42, "")</f>
        <v>0</v>
      </c>
      <c r="M42" s="24">
        <f>IF(AND(INT(Vorzeichenprüfung!M48)=0, INT(Spannweiten!M42)&lt;=5), Mittelwerte!M42, "")</f>
        <v>0</v>
      </c>
      <c r="N42" s="24">
        <f>IF(AND(INT(Vorzeichenprüfung!N48)=0, INT(Spannweiten!N42)&lt;=5), Mittelwerte!N42, "")</f>
        <v>0</v>
      </c>
      <c r="O42" s="24">
        <f>IF(AND(INT(Vorzeichenprüfung!O48)=0, INT(Spannweiten!O42)&lt;=5), Mittelwerte!O42, "")</f>
        <v>0</v>
      </c>
      <c r="P42" s="24">
        <f>IF(AND(INT(Vorzeichenprüfung!P48)=0, INT(Spannweiten!P42)&lt;=5), Mittelwerte!P42, "")</f>
        <v>0</v>
      </c>
      <c r="Q42" s="24">
        <f>IF(AND(INT(Vorzeichenprüfung!Q48)=0, INT(Spannweiten!Q42)&lt;=5), Mittelwerte!Q42, "")</f>
        <v>0</v>
      </c>
      <c r="R42" s="83">
        <f>IF(AND(INT(Vorzeichenprüfung!R48)=0, INT(Spannweiten!R42)&lt;=5), Mittelwerte!R42, "")</f>
        <v>0</v>
      </c>
      <c r="S42" s="24">
        <f>IF(AND(INT(Vorzeichenprüfung!S48)=0, INT(Spannweiten!S42)&lt;=5), Mittelwerte!S42, "")</f>
        <v>-0.66666666666666663</v>
      </c>
      <c r="T42" s="24">
        <f>IF(AND(INT(Vorzeichenprüfung!T48)=0, INT(Spannweiten!T42)&lt;=5), Mittelwerte!T42, "")</f>
        <v>0</v>
      </c>
      <c r="U42" s="24">
        <f>IF(AND(INT(Vorzeichenprüfung!U48)=0, INT(Spannweiten!U42)&lt;=5), Mittelwerte!U42, "")</f>
        <v>0</v>
      </c>
      <c r="V42" s="24">
        <f>IF(AND(INT(Vorzeichenprüfung!V48)=0, INT(Spannweiten!V42)&lt;=5), Mittelwerte!V42, "")</f>
        <v>0</v>
      </c>
      <c r="W42" s="24">
        <f>IF(AND(INT(Vorzeichenprüfung!W48)=0, INT(Spannweiten!W42)&lt;=5), Mittelwerte!W42, "")</f>
        <v>0</v>
      </c>
      <c r="X42" s="26">
        <v>3</v>
      </c>
      <c r="Y42" s="24">
        <f>IF(AND(INT(Vorzeichenprüfung!Y48)=0, INT(Spannweiten!Y42)&lt;=5), Mittelwerte!Y42, "")</f>
        <v>-0.66666666666666663</v>
      </c>
      <c r="Z42" s="24">
        <f>IF(AND(INT(Vorzeichenprüfung!Z48)=0, INT(Spannweiten!Z42)&lt;=5), Mittelwerte!Z42, "")</f>
        <v>0</v>
      </c>
      <c r="AA42" s="24">
        <f>IF(AND(INT(Vorzeichenprüfung!AA48)=0, INT(Spannweiten!AA42)&lt;=5), Mittelwerte!AA42, "")</f>
        <v>-0.66666666666666663</v>
      </c>
      <c r="AB42" s="24">
        <f>IF(AND(INT(Vorzeichenprüfung!AB48)=0, INT(Spannweiten!AB42)&lt;=5), Mittelwerte!AB42, "")</f>
        <v>0</v>
      </c>
      <c r="AC42" s="24">
        <f>IF(AND(INT(Vorzeichenprüfung!AC48)=0, INT(Spannweiten!AC42)&lt;=5), Mittelwerte!AC42, "")</f>
        <v>0</v>
      </c>
      <c r="AD42" s="24">
        <f>IF(AND(INT(Vorzeichenprüfung!AD48)=0, INT(Spannweiten!AD42)&lt;=5), Mittelwerte!AD42, "")</f>
        <v>0</v>
      </c>
      <c r="AE42" s="31" t="s">
        <v>331</v>
      </c>
      <c r="AF42" s="31"/>
      <c r="AG42" s="31">
        <v>30</v>
      </c>
      <c r="AI42" s="192"/>
      <c r="AJ42" s="192"/>
      <c r="AK42" s="192"/>
      <c r="AL42" s="192"/>
      <c r="AM42" s="192"/>
      <c r="AO42" s="191"/>
      <c r="AP42" s="49" t="s">
        <v>184</v>
      </c>
      <c r="AQ42" s="50">
        <v>7</v>
      </c>
    </row>
    <row r="43" spans="1:46" ht="15.75" customHeight="1" x14ac:dyDescent="0.25">
      <c r="A43" s="186"/>
      <c r="B43" s="186"/>
      <c r="C43" s="7" t="s">
        <v>137</v>
      </c>
      <c r="D43" s="8" t="s">
        <v>106</v>
      </c>
      <c r="E43" s="24">
        <f>IF(AND(INT(Vorzeichenprüfung!E49)=0, INT(Spannweiten!E43)&lt;=5), Mittelwerte!E43, "")</f>
        <v>0</v>
      </c>
      <c r="F43" s="24">
        <f>IF(AND(INT(Vorzeichenprüfung!F49)=0, INT(Spannweiten!F43)&lt;=5), Mittelwerte!F43, "")</f>
        <v>0</v>
      </c>
      <c r="G43" s="24">
        <f>IF(AND(INT(Vorzeichenprüfung!G49)=0, INT(Spannweiten!G43)&lt;=5), Mittelwerte!G43, "")</f>
        <v>0</v>
      </c>
      <c r="H43" s="26">
        <v>-2</v>
      </c>
      <c r="I43" s="24">
        <f>IF(AND(INT(Vorzeichenprüfung!I49)=0, INT(Spannweiten!I43)&lt;=5), Mittelwerte!I43, "")</f>
        <v>-1.3333333333333333</v>
      </c>
      <c r="J43" s="26">
        <v>-5</v>
      </c>
      <c r="K43" s="24">
        <f>IF(AND(INT(Vorzeichenprüfung!K49)=0, INT(Spannweiten!K43)&lt;=5), Mittelwerte!K43, "")</f>
        <v>-0.66666666666666663</v>
      </c>
      <c r="L43" s="24">
        <f>IF(AND(INT(Vorzeichenprüfung!L49)=0, INT(Spannweiten!L43)&lt;=5), Mittelwerte!L43, "")</f>
        <v>0</v>
      </c>
      <c r="M43" s="24">
        <f>IF(AND(INT(Vorzeichenprüfung!M49)=0, INT(Spannweiten!M43)&lt;=5), Mittelwerte!M43, "")</f>
        <v>0</v>
      </c>
      <c r="N43" s="24">
        <f>IF(AND(INT(Vorzeichenprüfung!N49)=0, INT(Spannweiten!N43)&lt;=5), Mittelwerte!N43, "")</f>
        <v>0</v>
      </c>
      <c r="O43" s="24">
        <f>IF(AND(INT(Vorzeichenprüfung!O49)=0, INT(Spannweiten!O43)&lt;=5), Mittelwerte!O43, "")</f>
        <v>-0.66666666666666663</v>
      </c>
      <c r="P43" s="24">
        <f>IF(AND(INT(Vorzeichenprüfung!P49)=0, INT(Spannweiten!P43)&lt;=5), Mittelwerte!P43, "")</f>
        <v>0</v>
      </c>
      <c r="Q43" s="24">
        <f>IF(AND(INT(Vorzeichenprüfung!Q49)=0, INT(Spannweiten!Q43)&lt;=5), Mittelwerte!Q43, "")</f>
        <v>0</v>
      </c>
      <c r="R43" s="24">
        <f>IF(AND(INT(Vorzeichenprüfung!R49)=0, INT(Spannweiten!R43)&lt;=5), Mittelwerte!R43, "")</f>
        <v>0</v>
      </c>
      <c r="S43" s="24">
        <f>IF(AND(INT(Vorzeichenprüfung!S49)=0, INT(Spannweiten!S43)&lt;=5), Mittelwerte!S43, "")</f>
        <v>-1.6666666666666667</v>
      </c>
      <c r="T43" s="24">
        <f>IF(AND(INT(Vorzeichenprüfung!T49)=0, INT(Spannweiten!T43)&lt;=5), Mittelwerte!T43, "")</f>
        <v>0</v>
      </c>
      <c r="U43" s="85">
        <v>-8</v>
      </c>
      <c r="V43" s="24">
        <f>IF(AND(INT(Vorzeichenprüfung!V49)=0, INT(Spannweiten!V43)&lt;=5), Mittelwerte!V43, "")</f>
        <v>0</v>
      </c>
      <c r="W43" s="24">
        <f>IF(AND(INT(Vorzeichenprüfung!W49)=0, INT(Spannweiten!W43)&lt;=5), Mittelwerte!W43, "")</f>
        <v>0</v>
      </c>
      <c r="X43" s="85">
        <v>-6</v>
      </c>
      <c r="Y43" s="24">
        <f>IF(AND(INT(Vorzeichenprüfung!Y49)=0, INT(Spannweiten!Y43)&lt;=5), Mittelwerte!Y43, "")</f>
        <v>-1.6666666666666667</v>
      </c>
      <c r="Z43" s="24">
        <f>IF(AND(INT(Vorzeichenprüfung!Z49)=0, INT(Spannweiten!Z43)&lt;=5), Mittelwerte!Z43, "")</f>
        <v>-1</v>
      </c>
      <c r="AA43" s="85">
        <v>-4</v>
      </c>
      <c r="AB43" s="26">
        <v>-5</v>
      </c>
      <c r="AC43" s="83">
        <v>-9</v>
      </c>
      <c r="AD43" s="24">
        <f>IF(AND(INT(Vorzeichenprüfung!AD49)=0, INT(Spannweiten!AD43)&lt;=5), Mittelwerte!AD43, "")</f>
        <v>0</v>
      </c>
      <c r="AE43" s="6" t="s">
        <v>379</v>
      </c>
      <c r="AF43" s="31"/>
      <c r="AG43" s="31">
        <f>SUM(AG38:AG42)</f>
        <v>806</v>
      </c>
      <c r="AI43" s="192"/>
      <c r="AJ43" s="192"/>
      <c r="AK43" s="192"/>
      <c r="AL43" s="192"/>
      <c r="AM43" s="192"/>
      <c r="AO43" s="191"/>
      <c r="AP43" s="49" t="s">
        <v>185</v>
      </c>
      <c r="AQ43" s="50">
        <v>6</v>
      </c>
    </row>
    <row r="44" spans="1:46" ht="15.75" customHeight="1" x14ac:dyDescent="0.25">
      <c r="A44" s="186"/>
      <c r="B44" s="186" t="s">
        <v>164</v>
      </c>
      <c r="C44" s="7" t="s">
        <v>138</v>
      </c>
      <c r="D44" s="8" t="s">
        <v>107</v>
      </c>
      <c r="E44" s="24">
        <f>IF(AND(INT(Vorzeichenprüfung!E50)=0, INT(Spannweiten!E44)&lt;=5), Mittelwerte!E44, "")</f>
        <v>0</v>
      </c>
      <c r="F44" s="24">
        <f>IF(AND(INT(Vorzeichenprüfung!F50)=0, INT(Spannweiten!F44)&lt;=5), Mittelwerte!F44, "")</f>
        <v>0</v>
      </c>
      <c r="G44" s="26">
        <v>0</v>
      </c>
      <c r="H44" s="26">
        <v>0</v>
      </c>
      <c r="I44" s="26">
        <v>0</v>
      </c>
      <c r="J44" s="24">
        <f>IF(AND(INT(Vorzeichenprüfung!J50)=0, INT(Spannweiten!J44)&lt;=5), Mittelwerte!J44, "")</f>
        <v>1.6666666666666667</v>
      </c>
      <c r="K44" s="26">
        <v>0</v>
      </c>
      <c r="L44" s="24">
        <f>IF(AND(INT(Vorzeichenprüfung!L50)=0, INT(Spannweiten!L44)&lt;=5), Mittelwerte!L44, "")</f>
        <v>0</v>
      </c>
      <c r="M44" s="24">
        <f>IF(AND(INT(Vorzeichenprüfung!M50)=0, INT(Spannweiten!M44)&lt;=5), Mittelwerte!M44, "")</f>
        <v>1.6666666666666667</v>
      </c>
      <c r="N44" s="24">
        <f>IF(AND(INT(Vorzeichenprüfung!N50)=0, INT(Spannweiten!N44)&lt;=5), Mittelwerte!N44, "")</f>
        <v>0</v>
      </c>
      <c r="O44" s="24">
        <f>IF(AND(INT(Vorzeichenprüfung!O50)=0, INT(Spannweiten!O44)&lt;=5), Mittelwerte!O44, "")</f>
        <v>0.66666666666666663</v>
      </c>
      <c r="P44" s="24">
        <f>IF(AND(INT(Vorzeichenprüfung!P50)=0, INT(Spannweiten!P44)&lt;=5), Mittelwerte!P44, "")</f>
        <v>0</v>
      </c>
      <c r="Q44" s="24">
        <f>IF(AND(INT(Vorzeichenprüfung!Q50)=0, INT(Spannweiten!Q44)&lt;=5), Mittelwerte!Q44, "")</f>
        <v>0</v>
      </c>
      <c r="R44" s="24">
        <f>IF(AND(INT(Vorzeichenprüfung!R50)=0, INT(Spannweiten!R44)&lt;=5), Mittelwerte!R44, "")</f>
        <v>0</v>
      </c>
      <c r="S44" s="24">
        <f>IF(AND(INT(Vorzeichenprüfung!S50)=0, INT(Spannweiten!S44)&lt;=5), Mittelwerte!S44, "")</f>
        <v>3</v>
      </c>
      <c r="T44" s="24">
        <f>IF(AND(INT(Vorzeichenprüfung!T50)=0, INT(Spannweiten!T44)&lt;=5), Mittelwerte!T44, "")</f>
        <v>1.3333333333333333</v>
      </c>
      <c r="U44" s="24">
        <f>IF(AND(INT(Vorzeichenprüfung!U50)=0, INT(Spannweiten!U44)&lt;=5), Mittelwerte!U44, "")</f>
        <v>0</v>
      </c>
      <c r="V44" s="25">
        <f>IF(AND(Vorzeichenprüfung!V50="WAHR", INT(Spannweiten!V44)&lt;=5), Mittelwerte!V44, "")</f>
        <v>1</v>
      </c>
      <c r="W44" s="24">
        <f>IF(AND(INT(Vorzeichenprüfung!W50)=0, INT(Spannweiten!W44)&lt;=5), Mittelwerte!W44, "")</f>
        <v>0</v>
      </c>
      <c r="X44" s="24">
        <f>IF(AND(INT(Vorzeichenprüfung!X50)=0, INT(Spannweiten!X44)&lt;=5), Mittelwerte!X44, "")</f>
        <v>1.6666666666666667</v>
      </c>
      <c r="Y44" s="24">
        <f>IF(AND(INT(Vorzeichenprüfung!Y50)=0, INT(Spannweiten!Y44)&lt;=5), Mittelwerte!Y44, "")</f>
        <v>1</v>
      </c>
      <c r="Z44" s="24">
        <f>IF(AND(INT(Vorzeichenprüfung!Z50)=0, INT(Spannweiten!Z44)&lt;=5), Mittelwerte!Z44, "")</f>
        <v>0.66666666666666663</v>
      </c>
      <c r="AA44" s="24">
        <f>IF(AND(INT(Vorzeichenprüfung!AA50)=0, INT(Spannweiten!AA44)&lt;=5), Mittelwerte!AA44, "")</f>
        <v>2.3333333333333335</v>
      </c>
      <c r="AB44" s="24">
        <f>IF(AND(INT(Vorzeichenprüfung!AB50)=0, INT(Spannweiten!AB44)&lt;=5), Mittelwerte!AB44, "")</f>
        <v>0.66666666666666663</v>
      </c>
      <c r="AC44" s="24">
        <f>IF(AND(INT(Vorzeichenprüfung!AC50)=0, INT(Spannweiten!AC44)&lt;=5), Mittelwerte!AC44, "")</f>
        <v>-0.66666666666666663</v>
      </c>
      <c r="AD44" s="24">
        <f>IF(AND(INT(Vorzeichenprüfung!AD50)=0, INT(Spannweiten!AD44)&lt;=5), Mittelwerte!AD44, "")</f>
        <v>0</v>
      </c>
      <c r="AE44" s="32"/>
      <c r="AF44" s="31"/>
      <c r="AG44" s="31"/>
      <c r="AI44" s="192"/>
      <c r="AJ44" s="192"/>
      <c r="AK44" s="192"/>
      <c r="AL44" s="192"/>
      <c r="AM44" s="192"/>
      <c r="AO44" s="191"/>
      <c r="AP44" s="49" t="s">
        <v>186</v>
      </c>
      <c r="AQ44" s="50">
        <v>5</v>
      </c>
    </row>
    <row r="45" spans="1:46" ht="15.75" customHeight="1" x14ac:dyDescent="0.2">
      <c r="A45" s="186"/>
      <c r="B45" s="186"/>
      <c r="C45" s="7" t="s">
        <v>139</v>
      </c>
      <c r="D45" s="8" t="s">
        <v>108</v>
      </c>
      <c r="E45" s="24">
        <f>IF(AND(INT(Vorzeichenprüfung!E51)=0, INT(Spannweiten!E45)&lt;=5), Mittelwerte!E45, "")</f>
        <v>0</v>
      </c>
      <c r="F45" s="24">
        <f>IF(AND(INT(Vorzeichenprüfung!F51)=0, INT(Spannweiten!F45)&lt;=5), Mittelwerte!F45, "")</f>
        <v>0</v>
      </c>
      <c r="G45" s="26">
        <v>3</v>
      </c>
      <c r="H45" s="24">
        <f>IF(AND(INT(Vorzeichenprüfung!H51)=0, INT(Spannweiten!H45)&lt;=5), Mittelwerte!H45, "")</f>
        <v>0.66666666666666663</v>
      </c>
      <c r="I45" s="26">
        <v>-4</v>
      </c>
      <c r="J45" s="24">
        <f>IF(AND(INT(Vorzeichenprüfung!J51)=0, INT(Spannweiten!J45)&lt;=5), Mittelwerte!J45, "")</f>
        <v>-1.6666666666666667</v>
      </c>
      <c r="K45" s="24">
        <f>IF(AND(INT(Vorzeichenprüfung!K51)=0, INT(Spannweiten!K45)&lt;=5), Mittelwerte!K45, "")</f>
        <v>-1.6666666666666667</v>
      </c>
      <c r="L45" s="24">
        <f>IF(AND(INT(Vorzeichenprüfung!L51)=0, INT(Spannweiten!L45)&lt;=5), Mittelwerte!L45, "")</f>
        <v>0</v>
      </c>
      <c r="M45" s="26">
        <v>-5</v>
      </c>
      <c r="N45" s="24">
        <f>IF(AND(INT(Vorzeichenprüfung!N51)=0, INT(Spannweiten!N45)&lt;=5), Mittelwerte!N45, "")</f>
        <v>0</v>
      </c>
      <c r="O45" s="24">
        <f>IF(AND(INT(Vorzeichenprüfung!O51)=0, INT(Spannweiten!O45)&lt;=5), Mittelwerte!O45, "")</f>
        <v>-0.66666666666666663</v>
      </c>
      <c r="P45" s="24">
        <f>IF(AND(INT(Vorzeichenprüfung!P51)=0, INT(Spannweiten!P45)&lt;=5), Mittelwerte!P45, "")</f>
        <v>0</v>
      </c>
      <c r="Q45" s="24">
        <f>IF(AND(INT(Vorzeichenprüfung!Q51)=0, INT(Spannweiten!Q45)&lt;=5), Mittelwerte!Q45, "")</f>
        <v>2.3333333333333335</v>
      </c>
      <c r="R45" s="24">
        <f>IF(AND(INT(Vorzeichenprüfung!R51)=0, INT(Spannweiten!R45)&lt;=5), Mittelwerte!R45, "")</f>
        <v>0</v>
      </c>
      <c r="S45" s="24">
        <f>IF(AND(INT(Vorzeichenprüfung!S51)=0, INT(Spannweiten!S45)&lt;=5), Mittelwerte!S45, "")</f>
        <v>1.3333333333333333</v>
      </c>
      <c r="T45" s="24">
        <f>IF(AND(INT(Vorzeichenprüfung!T51)=0, INT(Spannweiten!T45)&lt;=5), Mittelwerte!T45, "")</f>
        <v>-1</v>
      </c>
      <c r="U45" s="24">
        <f>IF(AND(INT(Vorzeichenprüfung!U51)=0, INT(Spannweiten!U45)&lt;=5), Mittelwerte!U45, "")</f>
        <v>0</v>
      </c>
      <c r="V45" s="26">
        <v>-3</v>
      </c>
      <c r="W45" s="24">
        <f>IF(AND(INT(Vorzeichenprüfung!W51)=0, INT(Spannweiten!W45)&lt;=5), Mittelwerte!W45, "")</f>
        <v>0</v>
      </c>
      <c r="X45" s="24">
        <f>IF(AND(INT(Vorzeichenprüfung!X51)=0, INT(Spannweiten!X45)&lt;=5), Mittelwerte!X45, "")</f>
        <v>1.6666666666666667</v>
      </c>
      <c r="Y45" s="24">
        <f>IF(AND(INT(Vorzeichenprüfung!Y51)=0, INT(Spannweiten!Y45)&lt;=5), Mittelwerte!Y45, "")</f>
        <v>-0.33333333333333331</v>
      </c>
      <c r="Z45" s="24">
        <f>IF(AND(INT(Vorzeichenprüfung!Z51)=0, INT(Spannweiten!Z45)&lt;=5), Mittelwerte!Z45, "")</f>
        <v>0</v>
      </c>
      <c r="AA45" s="24">
        <f>IF(AND(INT(Vorzeichenprüfung!AA51)=0, INT(Spannweiten!AA45)&lt;=5), Mittelwerte!AA45, "")</f>
        <v>-1.3333333333333333</v>
      </c>
      <c r="AB45" s="26">
        <v>-5</v>
      </c>
      <c r="AC45" s="26">
        <v>-4</v>
      </c>
      <c r="AD45" s="24">
        <f>IF(AND(INT(Vorzeichenprüfung!AD51)=0, INT(Spannweiten!AD45)&lt;=5), Mittelwerte!AD45, "")</f>
        <v>0</v>
      </c>
      <c r="AE45" s="5"/>
      <c r="AF45" s="5"/>
      <c r="AG45" s="5"/>
      <c r="AI45" s="192"/>
      <c r="AJ45" s="192"/>
      <c r="AK45" s="192"/>
      <c r="AL45" s="192"/>
      <c r="AM45" s="192"/>
      <c r="AO45" s="191"/>
      <c r="AP45" s="49" t="s">
        <v>187</v>
      </c>
      <c r="AQ45" s="50">
        <v>4</v>
      </c>
    </row>
    <row r="46" spans="1:46" ht="15.75" customHeight="1" x14ac:dyDescent="0.2">
      <c r="A46" s="186"/>
      <c r="B46" s="186"/>
      <c r="C46" s="7" t="s">
        <v>140</v>
      </c>
      <c r="D46" s="8" t="s">
        <v>109</v>
      </c>
      <c r="E46" s="24">
        <f>IF(AND(INT(Vorzeichenprüfung!E52)=0, INT(Spannweiten!E46)&lt;=5), Mittelwerte!E46, "")</f>
        <v>0</v>
      </c>
      <c r="F46" s="24">
        <f>IF(AND(INT(Vorzeichenprüfung!F52)=0, INT(Spannweiten!F46)&lt;=5), Mittelwerte!F46, "")</f>
        <v>1.6666666666666667</v>
      </c>
      <c r="G46" s="24">
        <f>IF(AND(INT(Vorzeichenprüfung!G52)=0, INT(Spannweiten!G46)&lt;=5), Mittelwerte!G46, "")</f>
        <v>-2.6666666666666665</v>
      </c>
      <c r="H46" s="26">
        <v>3</v>
      </c>
      <c r="I46" s="26">
        <v>4</v>
      </c>
      <c r="J46" s="26">
        <v>2</v>
      </c>
      <c r="K46" s="26">
        <v>3</v>
      </c>
      <c r="L46" s="24">
        <f>IF(AND(INT(Vorzeichenprüfung!L52)=0, INT(Spannweiten!L46)&lt;=5), Mittelwerte!L46, "")</f>
        <v>0</v>
      </c>
      <c r="M46" s="26">
        <v>5</v>
      </c>
      <c r="N46" s="24">
        <f>IF(AND(INT(Vorzeichenprüfung!N52)=0, INT(Spannweiten!N46)&lt;=5), Mittelwerte!N46, "")</f>
        <v>0</v>
      </c>
      <c r="O46" s="24">
        <f>IF(AND(INT(Vorzeichenprüfung!O52)=0, INT(Spannweiten!O46)&lt;=5), Mittelwerte!O46, "")</f>
        <v>1.6666666666666667</v>
      </c>
      <c r="P46" s="24">
        <f>IF(AND(INT(Vorzeichenprüfung!P52)=0, INT(Spannweiten!P46)&lt;=5), Mittelwerte!P46, "")</f>
        <v>0</v>
      </c>
      <c r="Q46" s="24">
        <f>IF(AND(INT(Vorzeichenprüfung!Q52)=0, INT(Spannweiten!Q46)&lt;=5), Mittelwerte!Q46, "")</f>
        <v>-1.3333333333333333</v>
      </c>
      <c r="R46" s="24">
        <f>IF(AND(INT(Vorzeichenprüfung!R52)=0, INT(Spannweiten!R46)&lt;=5), Mittelwerte!R46, "")</f>
        <v>0</v>
      </c>
      <c r="S46" s="26">
        <v>4</v>
      </c>
      <c r="T46" s="26">
        <v>5</v>
      </c>
      <c r="U46" s="24">
        <f>IF(AND(INT(Vorzeichenprüfung!U52)=0, INT(Spannweiten!U46)&lt;=5), Mittelwerte!U46, "")</f>
        <v>0</v>
      </c>
      <c r="V46" s="85">
        <v>5</v>
      </c>
      <c r="W46" s="24">
        <f>IF(AND(INT(Vorzeichenprüfung!W52)=0, INT(Spannweiten!W46)&lt;=5), Mittelwerte!W46, "")</f>
        <v>0</v>
      </c>
      <c r="X46" s="24">
        <f>IF(AND(INT(Vorzeichenprüfung!X52)=0, INT(Spannweiten!X46)&lt;=5), Mittelwerte!X46, "")</f>
        <v>1</v>
      </c>
      <c r="Y46" s="85">
        <v>4</v>
      </c>
      <c r="Z46" s="24">
        <f>IF(AND(INT(Vorzeichenprüfung!Z52)=0, INT(Spannweiten!Z46)&lt;=5), Mittelwerte!Z46, "")</f>
        <v>1</v>
      </c>
      <c r="AA46" s="24">
        <f>IF(AND(INT(Vorzeichenprüfung!AA52)=0, INT(Spannweiten!AA46)&lt;=5), Mittelwerte!AA46, "")</f>
        <v>2.6666666666666665</v>
      </c>
      <c r="AB46" s="25">
        <f>IF(AND(Vorzeichenprüfung!AB52="WAHR", INT(Spannweiten!AB46)&lt;=5), Mittelwerte!AB46, "")</f>
        <v>0.66666666666666663</v>
      </c>
      <c r="AC46" s="85">
        <v>4</v>
      </c>
      <c r="AD46" s="24">
        <f>IF(AND(INT(Vorzeichenprüfung!AD52)=0, INT(Spannweiten!AD46)&lt;=5), Mittelwerte!AD46, "")</f>
        <v>0.66666666666666663</v>
      </c>
      <c r="AE46" s="5"/>
      <c r="AF46" s="5"/>
      <c r="AG46" s="5"/>
      <c r="AI46" s="192"/>
      <c r="AJ46" s="192"/>
      <c r="AK46" s="192"/>
      <c r="AL46" s="192"/>
      <c r="AM46" s="192"/>
      <c r="AO46" s="191"/>
      <c r="AP46" s="49" t="s">
        <v>207</v>
      </c>
      <c r="AQ46" s="51">
        <v>3</v>
      </c>
    </row>
    <row r="47" spans="1:46" ht="15.75" customHeight="1" x14ac:dyDescent="0.2">
      <c r="A47" s="186"/>
      <c r="B47" s="186"/>
      <c r="C47" s="7" t="s">
        <v>141</v>
      </c>
      <c r="D47" s="8" t="s">
        <v>110</v>
      </c>
      <c r="E47" s="24">
        <f>IF(AND(INT(Vorzeichenprüfung!E53)=0, INT(Spannweiten!E47)&lt;=5), Mittelwerte!E47, "")</f>
        <v>0</v>
      </c>
      <c r="F47" s="24">
        <f>IF(AND(INT(Vorzeichenprüfung!F53)=0, INT(Spannweiten!F47)&lt;=5), Mittelwerte!F47, "")</f>
        <v>1</v>
      </c>
      <c r="G47" s="26">
        <v>-2</v>
      </c>
      <c r="H47" s="24">
        <f>IF(AND(INT(Vorzeichenprüfung!H53)=0, INT(Spannweiten!H47)&lt;=5), Mittelwerte!H47, "")</f>
        <v>0</v>
      </c>
      <c r="I47" s="26">
        <v>4</v>
      </c>
      <c r="J47" s="26">
        <v>5</v>
      </c>
      <c r="K47" s="26">
        <v>3</v>
      </c>
      <c r="L47" s="24">
        <f>IF(AND(INT(Vorzeichenprüfung!L53)=0, INT(Spannweiten!L47)&lt;=5), Mittelwerte!L47, "")</f>
        <v>0</v>
      </c>
      <c r="M47" s="26">
        <v>6</v>
      </c>
      <c r="N47" s="24">
        <f>IF(AND(INT(Vorzeichenprüfung!N53)=0, INT(Spannweiten!N47)&lt;=5), Mittelwerte!N47, "")</f>
        <v>0</v>
      </c>
      <c r="O47" s="26">
        <v>5</v>
      </c>
      <c r="P47" s="24">
        <f>IF(AND(INT(Vorzeichenprüfung!P53)=0, INT(Spannweiten!P47)&lt;=5), Mittelwerte!P47, "")</f>
        <v>0</v>
      </c>
      <c r="Q47" s="24">
        <f>IF(AND(INT(Vorzeichenprüfung!Q53)=0, INT(Spannweiten!Q47)&lt;=5), Mittelwerte!Q47, "")</f>
        <v>0</v>
      </c>
      <c r="R47" s="24">
        <f>IF(AND(INT(Vorzeichenprüfung!R53)=0, INT(Spannweiten!R47)&lt;=5), Mittelwerte!R47, "")</f>
        <v>0</v>
      </c>
      <c r="S47" s="24">
        <f>IF(AND(INT(Vorzeichenprüfung!S53)=0, INT(Spannweiten!S47)&lt;=5), Mittelwerte!S47, "")</f>
        <v>0</v>
      </c>
      <c r="T47" s="26">
        <v>4</v>
      </c>
      <c r="U47" s="24">
        <f>IF(AND(INT(Vorzeichenprüfung!U53)=0, INT(Spannweiten!U47)&lt;=5), Mittelwerte!U47, "")</f>
        <v>1.6666666666666667</v>
      </c>
      <c r="V47" s="26">
        <v>5</v>
      </c>
      <c r="W47" s="24">
        <f>IF(AND(INT(Vorzeichenprüfung!W53)=0, INT(Spannweiten!W47)&lt;=5), Mittelwerte!W47, "")</f>
        <v>0</v>
      </c>
      <c r="X47" s="24">
        <f>IF(AND(INT(Vorzeichenprüfung!X53)=0, INT(Spannweiten!X47)&lt;=5), Mittelwerte!X47, "")</f>
        <v>0</v>
      </c>
      <c r="Y47" s="24">
        <f>IF(AND(INT(Vorzeichenprüfung!Y53)=0, INT(Spannweiten!Y47)&lt;=5), Mittelwerte!Y47, "")</f>
        <v>0</v>
      </c>
      <c r="Z47" s="24">
        <f>IF(AND(INT(Vorzeichenprüfung!Z53)=0, INT(Spannweiten!Z47)&lt;=5), Mittelwerte!Z47, "")</f>
        <v>1.6666666666666667</v>
      </c>
      <c r="AA47" s="26">
        <v>2</v>
      </c>
      <c r="AB47" s="26">
        <v>4</v>
      </c>
      <c r="AC47" s="24">
        <f>IF(AND(INT(Vorzeichenprüfung!AC53)=0, INT(Spannweiten!AC47)&lt;=5), Mittelwerte!AC47, "")</f>
        <v>-0.66666666666666663</v>
      </c>
      <c r="AD47" s="24">
        <f>IF(AND(INT(Vorzeichenprüfung!AD53)=0, INT(Spannweiten!AD47)&lt;=5), Mittelwerte!AD47, "")</f>
        <v>0.66666666666666663</v>
      </c>
      <c r="AE47" s="5"/>
      <c r="AF47" s="5"/>
      <c r="AG47" s="5"/>
      <c r="AI47" s="192"/>
      <c r="AJ47" s="192"/>
      <c r="AK47" s="192"/>
      <c r="AL47" s="192"/>
      <c r="AM47" s="192"/>
      <c r="AO47" s="191"/>
      <c r="AP47" s="49" t="s">
        <v>188</v>
      </c>
      <c r="AQ47" s="50">
        <v>2</v>
      </c>
    </row>
    <row r="48" spans="1:46" ht="15.75" customHeight="1" x14ac:dyDescent="0.2">
      <c r="A48" s="186"/>
      <c r="B48" s="186" t="s">
        <v>163</v>
      </c>
      <c r="C48" s="7" t="s">
        <v>142</v>
      </c>
      <c r="D48" s="8" t="s">
        <v>111</v>
      </c>
      <c r="E48" s="26">
        <v>0</v>
      </c>
      <c r="F48" s="26">
        <v>0</v>
      </c>
      <c r="G48" s="24">
        <f>IF(AND(INT(Vorzeichenprüfung!G54)=0, INT(Spannweiten!G48)&lt;=5), Mittelwerte!G48, "")</f>
        <v>0</v>
      </c>
      <c r="H48" s="24">
        <f>IF(AND(INT(Vorzeichenprüfung!H54)=0, INT(Spannweiten!H48)&lt;=5), Mittelwerte!H48, "")</f>
        <v>0</v>
      </c>
      <c r="I48" s="24">
        <f>IF(AND(INT(Vorzeichenprüfung!I54)=0, INT(Spannweiten!I48)&lt;=5), Mittelwerte!I48, "")</f>
        <v>1.3333333333333333</v>
      </c>
      <c r="J48" s="24">
        <f>IF(AND(INT(Vorzeichenprüfung!J54)=0, INT(Spannweiten!J48)&lt;=5), Mittelwerte!J48, "")</f>
        <v>0</v>
      </c>
      <c r="K48" s="24">
        <f>IF(AND(INT(Vorzeichenprüfung!K54)=0, INT(Spannweiten!K48)&lt;=5), Mittelwerte!K48, "")</f>
        <v>0</v>
      </c>
      <c r="L48" s="26">
        <v>0</v>
      </c>
      <c r="M48" s="34">
        <v>0</v>
      </c>
      <c r="N48" s="24">
        <f>IF(AND(INT(Vorzeichenprüfung!N54)=0, INT(Spannweiten!N48)&lt;=5), Mittelwerte!N48, "")</f>
        <v>0</v>
      </c>
      <c r="O48" s="24">
        <f>IF(AND(INT(Vorzeichenprüfung!O54)=0, INT(Spannweiten!O48)&lt;=5), Mittelwerte!O48, "")</f>
        <v>2.6666666666666665</v>
      </c>
      <c r="P48" s="83">
        <f>IF(AND(INT(Vorzeichenprüfung!P54)=0, INT(Spannweiten!P48)&lt;=5), Mittelwerte!P48, "")</f>
        <v>0</v>
      </c>
      <c r="Q48" s="24">
        <f>IF(AND(INT(Vorzeichenprüfung!Q54)=0, INT(Spannweiten!Q48)&lt;=5), Mittelwerte!Q48, "")</f>
        <v>0</v>
      </c>
      <c r="R48" s="24">
        <f>IF(AND(INT(Vorzeichenprüfung!R54)=0, INT(Spannweiten!R48)&lt;=5), Mittelwerte!R48, "")</f>
        <v>0</v>
      </c>
      <c r="S48" s="26">
        <v>0</v>
      </c>
      <c r="T48" s="24">
        <f>IF(AND(INT(Vorzeichenprüfung!T54)=0, INT(Spannweiten!T48)&lt;=5), Mittelwerte!T48, "")</f>
        <v>0</v>
      </c>
      <c r="U48" s="25">
        <f>IF(AND(Vorzeichenprüfung!U54="WAHR", INT(Spannweiten!U48)&lt;=5), Mittelwerte!U48, "")</f>
        <v>1</v>
      </c>
      <c r="V48" s="24">
        <f>IF(AND(INT(Vorzeichenprüfung!V54)=0, INT(Spannweiten!V48)&lt;=5), Mittelwerte!V48, "")</f>
        <v>0</v>
      </c>
      <c r="W48" s="24">
        <f>IF(AND(INT(Vorzeichenprüfung!W54)=0, INT(Spannweiten!W48)&lt;=5), Mittelwerte!W48, "")</f>
        <v>0</v>
      </c>
      <c r="X48" s="24">
        <f>IF(AND(INT(Vorzeichenprüfung!X54)=0, INT(Spannweiten!X48)&lt;=5), Mittelwerte!X48, "")</f>
        <v>0</v>
      </c>
      <c r="Y48" s="24">
        <f>IF(AND(INT(Vorzeichenprüfung!Y54)=0, INT(Spannweiten!Y48)&lt;=5), Mittelwerte!Y48, "")</f>
        <v>0</v>
      </c>
      <c r="Z48" s="24">
        <f>IF(AND(INT(Vorzeichenprüfung!Z54)=0, INT(Spannweiten!Z48)&lt;=5), Mittelwerte!Z48, "")</f>
        <v>0</v>
      </c>
      <c r="AA48" s="24">
        <f>IF(AND(INT(Vorzeichenprüfung!AA54)=0, INT(Spannweiten!AA48)&lt;=5), Mittelwerte!AA48, "")</f>
        <v>0</v>
      </c>
      <c r="AB48" s="24">
        <f>IF(AND(INT(Vorzeichenprüfung!AB54)=0, INT(Spannweiten!AB48)&lt;=5), Mittelwerte!AB48, "")</f>
        <v>0</v>
      </c>
      <c r="AC48" s="24">
        <f>IF(AND(INT(Vorzeichenprüfung!AC54)=0, INT(Spannweiten!AC48)&lt;=5), Mittelwerte!AC48, "")</f>
        <v>0</v>
      </c>
      <c r="AD48" s="24">
        <f>IF(AND(INT(Vorzeichenprüfung!AD54)=0, INT(Spannweiten!AD48)&lt;=5), Mittelwerte!AD48, "")</f>
        <v>0</v>
      </c>
      <c r="AE48" s="5"/>
      <c r="AF48" s="5"/>
      <c r="AG48" s="5"/>
      <c r="AI48" s="192"/>
      <c r="AJ48" s="192"/>
      <c r="AK48" s="192"/>
      <c r="AL48" s="192"/>
      <c r="AM48" s="192"/>
      <c r="AO48" s="191"/>
      <c r="AP48" s="49" t="s">
        <v>189</v>
      </c>
      <c r="AQ48" s="50">
        <v>1</v>
      </c>
    </row>
    <row r="49" spans="1:43" ht="15.75" customHeight="1" x14ac:dyDescent="0.2">
      <c r="A49" s="186"/>
      <c r="B49" s="186"/>
      <c r="C49" s="7" t="s">
        <v>143</v>
      </c>
      <c r="D49" s="8" t="s">
        <v>112</v>
      </c>
      <c r="E49" s="24">
        <f>IF(AND(INT(Vorzeichenprüfung!E55)=0, INT(Spannweiten!E49)&lt;=5), Mittelwerte!E49, "")</f>
        <v>1.3333333333333333</v>
      </c>
      <c r="F49" s="26">
        <v>0</v>
      </c>
      <c r="G49" s="24">
        <f>IF(AND(INT(Vorzeichenprüfung!G55)=0, INT(Spannweiten!G49)&lt;=5), Mittelwerte!G49, "")</f>
        <v>0</v>
      </c>
      <c r="H49" s="24">
        <f>IF(AND(INT(Vorzeichenprüfung!H55)=0, INT(Spannweiten!H49)&lt;=5), Mittelwerte!H49, "")</f>
        <v>0</v>
      </c>
      <c r="I49" s="24">
        <f>IF(AND(INT(Vorzeichenprüfung!I55)=0, INT(Spannweiten!I49)&lt;=5), Mittelwerte!I49, "")</f>
        <v>1.3333333333333333</v>
      </c>
      <c r="J49" s="24">
        <f>IF(AND(INT(Vorzeichenprüfung!J55)=0, INT(Spannweiten!J49)&lt;=5), Mittelwerte!J49, "")</f>
        <v>0</v>
      </c>
      <c r="K49" s="24">
        <f>IF(AND(INT(Vorzeichenprüfung!K55)=0, INT(Spannweiten!K49)&lt;=5), Mittelwerte!K49, "")</f>
        <v>0</v>
      </c>
      <c r="L49" s="83">
        <v>5</v>
      </c>
      <c r="M49" s="26">
        <v>0</v>
      </c>
      <c r="N49" s="26">
        <v>0</v>
      </c>
      <c r="O49" s="24">
        <f>IF(AND(INT(Vorzeichenprüfung!O55)=0, INT(Spannweiten!O49)&lt;=5), Mittelwerte!O49, "")</f>
        <v>1.6666666666666667</v>
      </c>
      <c r="P49" s="24">
        <f>IF(AND(INT(Vorzeichenprüfung!P55)=0, INT(Spannweiten!P49)&lt;=5), Mittelwerte!P49, "")</f>
        <v>-1.3333333333333333</v>
      </c>
      <c r="Q49" s="24">
        <f>IF(AND(INT(Vorzeichenprüfung!Q55)=0, INT(Spannweiten!Q49)&lt;=5), Mittelwerte!Q49, "")</f>
        <v>0</v>
      </c>
      <c r="R49" s="24">
        <f>IF(AND(INT(Vorzeichenprüfung!R55)=0, INT(Spannweiten!R49)&lt;=5), Mittelwerte!R49, "")</f>
        <v>0</v>
      </c>
      <c r="S49" s="24">
        <f>IF(AND(INT(Vorzeichenprüfung!S55)=0, INT(Spannweiten!S49)&lt;=5), Mittelwerte!S49, "")</f>
        <v>0</v>
      </c>
      <c r="T49" s="24">
        <f>IF(AND(INT(Vorzeichenprüfung!T55)=0, INT(Spannweiten!T49)&lt;=5), Mittelwerte!T49, "")</f>
        <v>0</v>
      </c>
      <c r="U49" s="24">
        <f>IF(AND(INT(Vorzeichenprüfung!U55)=0, INT(Spannweiten!U49)&lt;=5), Mittelwerte!U49, "")</f>
        <v>0</v>
      </c>
      <c r="V49" s="24">
        <f>IF(AND(INT(Vorzeichenprüfung!V55)=0, INT(Spannweiten!V49)&lt;=5), Mittelwerte!V49, "")</f>
        <v>1.3333333333333333</v>
      </c>
      <c r="W49" s="24">
        <f>IF(AND(INT(Vorzeichenprüfung!W55)=0, INT(Spannweiten!W49)&lt;=5), Mittelwerte!W49, "")</f>
        <v>0</v>
      </c>
      <c r="X49" s="24">
        <f>IF(AND(INT(Vorzeichenprüfung!X55)=0, INT(Spannweiten!X49)&lt;=5), Mittelwerte!X49, "")</f>
        <v>0</v>
      </c>
      <c r="Y49" s="24">
        <f>IF(AND(INT(Vorzeichenprüfung!Y55)=0, INT(Spannweiten!Y49)&lt;=5), Mittelwerte!Y49, "")</f>
        <v>0</v>
      </c>
      <c r="Z49" s="24">
        <f>IF(AND(INT(Vorzeichenprüfung!Z55)=0, INT(Spannweiten!Z49)&lt;=5), Mittelwerte!Z49, "")</f>
        <v>0</v>
      </c>
      <c r="AA49" s="24">
        <f>IF(AND(INT(Vorzeichenprüfung!AA55)=0, INT(Spannweiten!AA49)&lt;=5), Mittelwerte!AA49, "")</f>
        <v>0</v>
      </c>
      <c r="AB49" s="24">
        <f>IF(AND(INT(Vorzeichenprüfung!AB55)=0, INT(Spannweiten!AB49)&lt;=5), Mittelwerte!AB49, "")</f>
        <v>0</v>
      </c>
      <c r="AC49" s="24">
        <f>IF(AND(INT(Vorzeichenprüfung!AC55)=0, INT(Spannweiten!AC49)&lt;=5), Mittelwerte!AC49, "")</f>
        <v>0</v>
      </c>
      <c r="AD49" s="24">
        <f>IF(AND(INT(Vorzeichenprüfung!AD55)=0, INT(Spannweiten!AD49)&lt;=5), Mittelwerte!AD49, "")</f>
        <v>0</v>
      </c>
      <c r="AE49" s="5"/>
      <c r="AF49" s="5"/>
      <c r="AG49" s="5"/>
      <c r="AI49" s="192"/>
      <c r="AJ49" s="192"/>
      <c r="AK49" s="192"/>
      <c r="AL49" s="192"/>
      <c r="AM49" s="192"/>
      <c r="AO49" s="191"/>
      <c r="AP49" s="49" t="s">
        <v>190</v>
      </c>
      <c r="AQ49" s="50">
        <v>0</v>
      </c>
    </row>
    <row r="50" spans="1:43" ht="15.75" customHeight="1" x14ac:dyDescent="0.2">
      <c r="A50" s="186"/>
      <c r="B50" s="186"/>
      <c r="C50" s="7" t="s">
        <v>144</v>
      </c>
      <c r="D50" s="8" t="s">
        <v>113</v>
      </c>
      <c r="E50" s="24">
        <f>IF(AND(INT(Vorzeichenprüfung!E56)=0, INT(Spannweiten!E50)&lt;=5), Mittelwerte!E50, "")</f>
        <v>1.3333333333333333</v>
      </c>
      <c r="F50" s="24">
        <f>IF(AND(INT(Vorzeichenprüfung!F56)=0, INT(Spannweiten!F50)&lt;=5), Mittelwerte!F50, "")</f>
        <v>0</v>
      </c>
      <c r="G50" s="26">
        <v>4</v>
      </c>
      <c r="H50" s="24">
        <f>IF(AND(INT(Vorzeichenprüfung!H56)=0, INT(Spannweiten!H50)&lt;=5), Mittelwerte!H50, "")</f>
        <v>0</v>
      </c>
      <c r="I50" s="24">
        <f>IF(AND(INT(Vorzeichenprüfung!I56)=0, INT(Spannweiten!I50)&lt;=5), Mittelwerte!I50, "")</f>
        <v>1.3333333333333333</v>
      </c>
      <c r="J50" s="24">
        <f>IF(AND(INT(Vorzeichenprüfung!J56)=0, INT(Spannweiten!J50)&lt;=5), Mittelwerte!J50, "")</f>
        <v>-1.3333333333333333</v>
      </c>
      <c r="K50" s="24">
        <f>IF(AND(INT(Vorzeichenprüfung!K56)=0, INT(Spannweiten!K50)&lt;=5), Mittelwerte!K50, "")</f>
        <v>-0.66666666666666663</v>
      </c>
      <c r="L50" s="26">
        <v>5</v>
      </c>
      <c r="M50" s="26">
        <v>0</v>
      </c>
      <c r="N50" s="26">
        <v>0</v>
      </c>
      <c r="O50" s="24">
        <f>IF(AND(INT(Vorzeichenprüfung!O56)=0, INT(Spannweiten!O50)&lt;=5), Mittelwerte!O50, "")</f>
        <v>1.6666666666666667</v>
      </c>
      <c r="P50" s="24">
        <f>IF(AND(INT(Vorzeichenprüfung!P56)=0, INT(Spannweiten!P50)&lt;=5), Mittelwerte!P50, "")</f>
        <v>-1.3333333333333333</v>
      </c>
      <c r="Q50" s="24">
        <f>IF(AND(INT(Vorzeichenprüfung!Q56)=0, INT(Spannweiten!Q50)&lt;=5), Mittelwerte!Q50, "")</f>
        <v>0</v>
      </c>
      <c r="R50" s="24">
        <f>IF(AND(INT(Vorzeichenprüfung!R56)=0, INT(Spannweiten!R50)&lt;=5), Mittelwerte!R50, "")</f>
        <v>0</v>
      </c>
      <c r="S50" s="24">
        <f>IF(AND(INT(Vorzeichenprüfung!S56)=0, INT(Spannweiten!S50)&lt;=5), Mittelwerte!S50, "")</f>
        <v>-1.3333333333333333</v>
      </c>
      <c r="T50" s="24">
        <f>IF(AND(INT(Vorzeichenprüfung!T56)=0, INT(Spannweiten!T50)&lt;=5), Mittelwerte!T50, "")</f>
        <v>0</v>
      </c>
      <c r="U50" s="24">
        <f>IF(AND(INT(Vorzeichenprüfung!U56)=0, INT(Spannweiten!U50)&lt;=5), Mittelwerte!U50, "")</f>
        <v>0</v>
      </c>
      <c r="V50" s="24">
        <f>IF(AND(INT(Vorzeichenprüfung!V56)=0, INT(Spannweiten!V50)&lt;=5), Mittelwerte!V50, "")</f>
        <v>1.3333333333333333</v>
      </c>
      <c r="W50" s="24">
        <f>IF(AND(INT(Vorzeichenprüfung!W56)=0, INT(Spannweiten!W50)&lt;=5), Mittelwerte!W50, "")</f>
        <v>0</v>
      </c>
      <c r="X50" s="24">
        <f>IF(AND(INT(Vorzeichenprüfung!X56)=0, INT(Spannweiten!X50)&lt;=5), Mittelwerte!X50, "")</f>
        <v>0</v>
      </c>
      <c r="Y50" s="24">
        <f>IF(AND(INT(Vorzeichenprüfung!Y56)=0, INT(Spannweiten!Y50)&lt;=5), Mittelwerte!Y50, "")</f>
        <v>0</v>
      </c>
      <c r="Z50" s="83">
        <f>IF(AND(INT(Vorzeichenprüfung!Z56)=0, INT(Spannweiten!Z50)&lt;=5), Mittelwerte!Z50, "")</f>
        <v>0</v>
      </c>
      <c r="AA50" s="24">
        <f>IF(AND(INT(Vorzeichenprüfung!AA56)=0, INT(Spannweiten!AA50)&lt;=5), Mittelwerte!AA50, "")</f>
        <v>0</v>
      </c>
      <c r="AB50" s="24">
        <f>IF(AND(INT(Vorzeichenprüfung!AB56)=0, INT(Spannweiten!AB50)&lt;=5), Mittelwerte!AB50, "")</f>
        <v>0</v>
      </c>
      <c r="AC50" s="83">
        <v>5</v>
      </c>
      <c r="AD50" s="24">
        <f>IF(AND(INT(Vorzeichenprüfung!AD56)=0, INT(Spannweiten!AD50)&lt;=5), Mittelwerte!AD50, "")</f>
        <v>0</v>
      </c>
      <c r="AE50" s="5"/>
      <c r="AF50" s="5"/>
      <c r="AG50" s="5"/>
      <c r="AI50" s="192"/>
      <c r="AJ50" s="192"/>
      <c r="AK50" s="192"/>
      <c r="AL50" s="192"/>
      <c r="AM50" s="192"/>
      <c r="AO50" s="191"/>
      <c r="AP50" s="49" t="s">
        <v>191</v>
      </c>
      <c r="AQ50" s="50">
        <v>-1</v>
      </c>
    </row>
    <row r="51" spans="1:43" ht="15.75" customHeight="1" x14ac:dyDescent="0.2">
      <c r="A51" s="186"/>
      <c r="B51" s="186"/>
      <c r="C51" s="7" t="s">
        <v>145</v>
      </c>
      <c r="D51" s="8" t="s">
        <v>114</v>
      </c>
      <c r="E51" s="24">
        <f>IF(AND(INT(Vorzeichenprüfung!E57)=0, INT(Spannweiten!E51)&lt;=5), Mittelwerte!E51, "")</f>
        <v>0</v>
      </c>
      <c r="F51" s="24">
        <f>IF(AND(INT(Vorzeichenprüfung!F57)=0, INT(Spannweiten!F51)&lt;=5), Mittelwerte!F51, "")</f>
        <v>0</v>
      </c>
      <c r="G51" s="24">
        <f>IF(AND(INT(Vorzeichenprüfung!G57)=0, INT(Spannweiten!G51)&lt;=5), Mittelwerte!G51, "")</f>
        <v>0</v>
      </c>
      <c r="H51" s="24">
        <f>IF(AND(INT(Vorzeichenprüfung!H57)=0, INT(Spannweiten!H51)&lt;=5), Mittelwerte!H51, "")</f>
        <v>0</v>
      </c>
      <c r="I51" s="26">
        <v>-3</v>
      </c>
      <c r="J51" s="24">
        <f>IF(AND(INT(Vorzeichenprüfung!J57)=0, INT(Spannweiten!J51)&lt;=5), Mittelwerte!J51, "")</f>
        <v>0</v>
      </c>
      <c r="K51" s="24">
        <f>IF(AND(INT(Vorzeichenprüfung!K57)=0, INT(Spannweiten!K51)&lt;=5), Mittelwerte!K51, "")</f>
        <v>-1.3333333333333333</v>
      </c>
      <c r="L51" s="34">
        <v>5</v>
      </c>
      <c r="M51" s="24">
        <f>IF(AND(INT(Vorzeichenprüfung!M57)=0, INT(Spannweiten!M51)&lt;=5), Mittelwerte!M51, "")</f>
        <v>0</v>
      </c>
      <c r="N51" s="24">
        <f>IF(AND(INT(Vorzeichenprüfung!N57)=0, INT(Spannweiten!N51)&lt;=5), Mittelwerte!N51, "")</f>
        <v>0</v>
      </c>
      <c r="O51" s="24">
        <f>IF(AND(INT(Vorzeichenprüfung!O57)=0, INT(Spannweiten!O51)&lt;=5), Mittelwerte!O51, "")</f>
        <v>-1.6666666666666667</v>
      </c>
      <c r="P51" s="24">
        <f>IF(AND(INT(Vorzeichenprüfung!P57)=0, INT(Spannweiten!P51)&lt;=5), Mittelwerte!P51, "")</f>
        <v>0</v>
      </c>
      <c r="Q51" s="24">
        <f>IF(AND(INT(Vorzeichenprüfung!Q57)=0, INT(Spannweiten!Q51)&lt;=5), Mittelwerte!Q51, "")</f>
        <v>0</v>
      </c>
      <c r="R51" s="24">
        <f>IF(AND(INT(Vorzeichenprüfung!R57)=0, INT(Spannweiten!R51)&lt;=5), Mittelwerte!R51, "")</f>
        <v>0</v>
      </c>
      <c r="S51" s="24">
        <f>IF(AND(INT(Vorzeichenprüfung!S57)=0, INT(Spannweiten!S51)&lt;=5), Mittelwerte!S51, "")</f>
        <v>0</v>
      </c>
      <c r="T51" s="24">
        <f>IF(AND(INT(Vorzeichenprüfung!T57)=0, INT(Spannweiten!T51)&lt;=5), Mittelwerte!T51, "")</f>
        <v>0</v>
      </c>
      <c r="U51" s="24">
        <f>IF(AND(INT(Vorzeichenprüfung!U57)=0, INT(Spannweiten!U51)&lt;=5), Mittelwerte!U51, "")</f>
        <v>0</v>
      </c>
      <c r="V51" s="24">
        <f>IF(AND(INT(Vorzeichenprüfung!V57)=0, INT(Spannweiten!V51)&lt;=5), Mittelwerte!V51, "")</f>
        <v>0</v>
      </c>
      <c r="W51" s="24">
        <f>IF(AND(INT(Vorzeichenprüfung!W57)=0, INT(Spannweiten!W51)&lt;=5), Mittelwerte!W51, "")</f>
        <v>0</v>
      </c>
      <c r="X51" s="24">
        <f>IF(AND(INT(Vorzeichenprüfung!X57)=0, INT(Spannweiten!X51)&lt;=5), Mittelwerte!X51, "")</f>
        <v>0</v>
      </c>
      <c r="Y51" s="24">
        <f>IF(AND(INT(Vorzeichenprüfung!Y57)=0, INT(Spannweiten!Y51)&lt;=5), Mittelwerte!Y51, "")</f>
        <v>0</v>
      </c>
      <c r="Z51" s="24">
        <f>IF(AND(INT(Vorzeichenprüfung!Z57)=0, INT(Spannweiten!Z51)&lt;=5), Mittelwerte!Z51, "")</f>
        <v>0</v>
      </c>
      <c r="AA51" s="24">
        <f>IF(AND(INT(Vorzeichenprüfung!AA57)=0, INT(Spannweiten!AA51)&lt;=5), Mittelwerte!AA51, "")</f>
        <v>0</v>
      </c>
      <c r="AB51" s="24">
        <f>IF(AND(INT(Vorzeichenprüfung!AB57)=0, INT(Spannweiten!AB51)&lt;=5), Mittelwerte!AB51, "")</f>
        <v>0</v>
      </c>
      <c r="AC51" s="24">
        <f>IF(AND(INT(Vorzeichenprüfung!AC57)=0, INT(Spannweiten!AC51)&lt;=5), Mittelwerte!AC51, "")</f>
        <v>0</v>
      </c>
      <c r="AD51" s="24">
        <f>IF(AND(INT(Vorzeichenprüfung!AD57)=0, INT(Spannweiten!AD51)&lt;=5), Mittelwerte!AD51, "")</f>
        <v>0</v>
      </c>
      <c r="AE51" s="5"/>
      <c r="AF51" s="5"/>
      <c r="AG51" s="5"/>
      <c r="AI51" s="192"/>
      <c r="AJ51" s="192"/>
      <c r="AK51" s="192"/>
      <c r="AL51" s="192"/>
      <c r="AM51" s="192"/>
      <c r="AO51" s="191"/>
      <c r="AP51" s="49" t="s">
        <v>192</v>
      </c>
      <c r="AQ51" s="50">
        <v>-2</v>
      </c>
    </row>
    <row r="52" spans="1:43" ht="15.75" customHeight="1" x14ac:dyDescent="0.2">
      <c r="A52" s="186"/>
      <c r="B52" s="186"/>
      <c r="C52" s="7" t="s">
        <v>146</v>
      </c>
      <c r="D52" s="8" t="s">
        <v>115</v>
      </c>
      <c r="E52" s="24">
        <f>IF(AND(INT(Vorzeichenprüfung!E58)=0, INT(Spannweiten!E52)&lt;=5), Mittelwerte!E52, "")</f>
        <v>0</v>
      </c>
      <c r="F52" s="24">
        <f>IF(AND(INT(Vorzeichenprüfung!F58)=0, INT(Spannweiten!F52)&lt;=5), Mittelwerte!F52, "")</f>
        <v>0</v>
      </c>
      <c r="G52" s="24">
        <f>IF(AND(INT(Vorzeichenprüfung!G58)=0, INT(Spannweiten!G52)&lt;=5), Mittelwerte!G52, "")</f>
        <v>0</v>
      </c>
      <c r="H52" s="24">
        <f>IF(AND(INT(Vorzeichenprüfung!H58)=0, INT(Spannweiten!H52)&lt;=5), Mittelwerte!H52, "")</f>
        <v>0</v>
      </c>
      <c r="I52" s="24">
        <f>IF(AND(INT(Vorzeichenprüfung!I58)=0, INT(Spannweiten!I52)&lt;=5), Mittelwerte!I52, "")</f>
        <v>0</v>
      </c>
      <c r="J52" s="24">
        <f>IF(AND(INT(Vorzeichenprüfung!J58)=0, INT(Spannweiten!J52)&lt;=5), Mittelwerte!J52, "")</f>
        <v>0</v>
      </c>
      <c r="K52" s="24">
        <f>IF(AND(INT(Vorzeichenprüfung!K58)=0, INT(Spannweiten!K52)&lt;=5), Mittelwerte!K52, "")</f>
        <v>0</v>
      </c>
      <c r="L52" s="26">
        <v>5</v>
      </c>
      <c r="M52" s="24">
        <f>IF(AND(INT(Vorzeichenprüfung!M58)=0, INT(Spannweiten!M52)&lt;=5), Mittelwerte!M52, "")</f>
        <v>-1.3333333333333333</v>
      </c>
      <c r="N52" s="24">
        <f>IF(AND(INT(Vorzeichenprüfung!N58)=0, INT(Spannweiten!N52)&lt;=5), Mittelwerte!N52, "")</f>
        <v>0</v>
      </c>
      <c r="O52" s="24">
        <f>IF(AND(INT(Vorzeichenprüfung!O58)=0, INT(Spannweiten!O52)&lt;=5), Mittelwerte!O52, "")</f>
        <v>0</v>
      </c>
      <c r="P52" s="24">
        <f>IF(AND(INT(Vorzeichenprüfung!P58)=0, INT(Spannweiten!P52)&lt;=5), Mittelwerte!P52, "")</f>
        <v>0</v>
      </c>
      <c r="Q52" s="24">
        <f>IF(AND(INT(Vorzeichenprüfung!Q58)=0, INT(Spannweiten!Q52)&lt;=5), Mittelwerte!Q52, "")</f>
        <v>0</v>
      </c>
      <c r="R52" s="24">
        <f>IF(AND(INT(Vorzeichenprüfung!R58)=0, INT(Spannweiten!R52)&lt;=5), Mittelwerte!R52, "")</f>
        <v>0</v>
      </c>
      <c r="S52" s="24">
        <f>IF(AND(INT(Vorzeichenprüfung!S58)=0, INT(Spannweiten!S52)&lt;=5), Mittelwerte!S52, "")</f>
        <v>-1.3333333333333333</v>
      </c>
      <c r="T52" s="24">
        <f>IF(AND(INT(Vorzeichenprüfung!T58)=0, INT(Spannweiten!T52)&lt;=5), Mittelwerte!T52, "")</f>
        <v>0</v>
      </c>
      <c r="U52" s="24">
        <f>IF(AND(INT(Vorzeichenprüfung!U58)=0, INT(Spannweiten!U52)&lt;=5), Mittelwerte!U52, "")</f>
        <v>0</v>
      </c>
      <c r="V52" s="24">
        <f>IF(AND(INT(Vorzeichenprüfung!V58)=0, INT(Spannweiten!V52)&lt;=5), Mittelwerte!V52, "")</f>
        <v>0</v>
      </c>
      <c r="W52" s="24">
        <f>IF(AND(INT(Vorzeichenprüfung!W58)=0, INT(Spannweiten!W52)&lt;=5), Mittelwerte!W52, "")</f>
        <v>0</v>
      </c>
      <c r="X52" s="24">
        <f>IF(AND(INT(Vorzeichenprüfung!X58)=0, INT(Spannweiten!X52)&lt;=5), Mittelwerte!X52, "")</f>
        <v>0</v>
      </c>
      <c r="Y52" s="24">
        <f>IF(AND(INT(Vorzeichenprüfung!Y58)=0, INT(Spannweiten!Y52)&lt;=5), Mittelwerte!Y52, "")</f>
        <v>0</v>
      </c>
      <c r="Z52" s="24">
        <f>IF(AND(INT(Vorzeichenprüfung!Z58)=0, INT(Spannweiten!Z52)&lt;=5), Mittelwerte!Z52, "")</f>
        <v>0</v>
      </c>
      <c r="AA52" s="24">
        <f>IF(AND(INT(Vorzeichenprüfung!AA58)=0, INT(Spannweiten!AA52)&lt;=5), Mittelwerte!AA52, "")</f>
        <v>0</v>
      </c>
      <c r="AB52" s="24">
        <f>IF(AND(INT(Vorzeichenprüfung!AB58)=0, INT(Spannweiten!AB52)&lt;=5), Mittelwerte!AB52, "")</f>
        <v>0</v>
      </c>
      <c r="AC52" s="24">
        <f>IF(AND(INT(Vorzeichenprüfung!AC58)=0, INT(Spannweiten!AC52)&lt;=5), Mittelwerte!AC52, "")</f>
        <v>0</v>
      </c>
      <c r="AD52" s="24">
        <f>IF(AND(INT(Vorzeichenprüfung!AD58)=0, INT(Spannweiten!AD52)&lt;=5), Mittelwerte!AD52, "")</f>
        <v>0</v>
      </c>
      <c r="AE52" s="5"/>
      <c r="AF52" s="5"/>
      <c r="AG52" s="5"/>
      <c r="AI52" s="192"/>
      <c r="AJ52" s="192"/>
      <c r="AK52" s="192"/>
      <c r="AL52" s="192"/>
      <c r="AM52" s="192"/>
      <c r="AO52" s="191"/>
      <c r="AP52" s="49" t="s">
        <v>193</v>
      </c>
      <c r="AQ52" s="50">
        <v>-3</v>
      </c>
    </row>
    <row r="53" spans="1:43" ht="15.75" customHeight="1" x14ac:dyDescent="0.2">
      <c r="A53" s="186"/>
      <c r="B53" s="186"/>
      <c r="C53" s="7" t="s">
        <v>147</v>
      </c>
      <c r="D53" s="8" t="s">
        <v>116</v>
      </c>
      <c r="E53" s="24">
        <f>IF(AND(INT(Vorzeichenprüfung!E59)=0, INT(Spannweiten!E53)&lt;=5), Mittelwerte!E53, "")</f>
        <v>0</v>
      </c>
      <c r="F53" s="85">
        <v>2</v>
      </c>
      <c r="G53" s="24">
        <f>IF(AND(INT(Vorzeichenprüfung!G59)=0, INT(Spannweiten!G53)&lt;=5), Mittelwerte!G53, "")</f>
        <v>1</v>
      </c>
      <c r="H53" s="85">
        <v>3</v>
      </c>
      <c r="I53" s="26">
        <v>3</v>
      </c>
      <c r="J53" s="26">
        <v>2</v>
      </c>
      <c r="K53" s="24">
        <f>IF(AND(INT(Vorzeichenprüfung!K59)=0, INT(Spannweiten!K53)&lt;=5), Mittelwerte!K53, "")</f>
        <v>1.6666666666666667</v>
      </c>
      <c r="L53" s="24">
        <f>IF(AND(INT(Vorzeichenprüfung!L59)=0, INT(Spannweiten!L53)&lt;=5), Mittelwerte!L53, "")</f>
        <v>1</v>
      </c>
      <c r="M53" s="26">
        <v>3</v>
      </c>
      <c r="N53" s="24">
        <f>IF(AND(INT(Vorzeichenprüfung!N59)=0, INT(Spannweiten!N53)&lt;=5), Mittelwerte!N53, "")</f>
        <v>0</v>
      </c>
      <c r="O53" s="24">
        <f>IF(AND(INT(Vorzeichenprüfung!O59)=0, INT(Spannweiten!O53)&lt;=5), Mittelwerte!O53, "")</f>
        <v>0</v>
      </c>
      <c r="P53" s="24">
        <f>IF(AND(INT(Vorzeichenprüfung!P59)=0, INT(Spannweiten!P53)&lt;=5), Mittelwerte!P53, "")</f>
        <v>0</v>
      </c>
      <c r="Q53" s="24">
        <f>IF(AND(INT(Vorzeichenprüfung!Q59)=0, INT(Spannweiten!Q53)&lt;=5), Mittelwerte!Q53, "")</f>
        <v>1</v>
      </c>
      <c r="R53" s="24">
        <f>IF(AND(INT(Vorzeichenprüfung!R59)=0, INT(Spannweiten!R53)&lt;=5), Mittelwerte!R53, "")</f>
        <v>0</v>
      </c>
      <c r="S53" s="24">
        <f>IF(AND(INT(Vorzeichenprüfung!S59)=0, INT(Spannweiten!S53)&lt;=5), Mittelwerte!S53, "")</f>
        <v>2.6666666666666665</v>
      </c>
      <c r="T53" s="26">
        <v>3</v>
      </c>
      <c r="U53" s="24">
        <f>IF(AND(INT(Vorzeichenprüfung!U59)=0, INT(Spannweiten!U53)&lt;=5), Mittelwerte!U53, "")</f>
        <v>0.33333333333333331</v>
      </c>
      <c r="V53" s="24">
        <f>IF(AND(INT(Vorzeichenprüfung!V59)=0, INT(Spannweiten!V53)&lt;=5), Mittelwerte!V53, "")</f>
        <v>0</v>
      </c>
      <c r="W53" s="83">
        <f>IF(AND(INT(Vorzeichenprüfung!W59)=0, INT(Spannweiten!W53)&lt;=5), Mittelwerte!W53, "")</f>
        <v>0</v>
      </c>
      <c r="X53" s="24">
        <f>IF(AND(INT(Vorzeichenprüfung!X59)=0, INT(Spannweiten!X53)&lt;=5), Mittelwerte!X53, "")</f>
        <v>1.6666666666666667</v>
      </c>
      <c r="Y53" s="24">
        <f>IF(AND(INT(Vorzeichenprüfung!Y59)=0, INT(Spannweiten!Y53)&lt;=5), Mittelwerte!Y53, "")</f>
        <v>1.3333333333333333</v>
      </c>
      <c r="Z53" s="24">
        <f>IF(AND(INT(Vorzeichenprüfung!Z59)=0, INT(Spannweiten!Z53)&lt;=5), Mittelwerte!Z53, "")</f>
        <v>0</v>
      </c>
      <c r="AA53" s="24">
        <f>IF(AND(INT(Vorzeichenprüfung!AA59)=0, INT(Spannweiten!AA53)&lt;=5), Mittelwerte!AA53, "")</f>
        <v>0</v>
      </c>
      <c r="AB53" s="24">
        <f>IF(AND(INT(Vorzeichenprüfung!AB59)=0, INT(Spannweiten!AB53)&lt;=5), Mittelwerte!AB53, "")</f>
        <v>1.3333333333333333</v>
      </c>
      <c r="AC53" s="83">
        <v>5</v>
      </c>
      <c r="AD53" s="24">
        <f>IF(AND(INT(Vorzeichenprüfung!AD59)=0, INT(Spannweiten!AD53)&lt;=5), Mittelwerte!AD53, "")</f>
        <v>0</v>
      </c>
      <c r="AE53" s="5"/>
      <c r="AF53" s="5"/>
      <c r="AG53" s="5"/>
      <c r="AI53" s="192"/>
      <c r="AJ53" s="192"/>
      <c r="AK53" s="192"/>
      <c r="AL53" s="192"/>
      <c r="AM53" s="192"/>
      <c r="AO53" s="191"/>
      <c r="AP53" s="49" t="s">
        <v>194</v>
      </c>
      <c r="AQ53" s="50">
        <v>-4</v>
      </c>
    </row>
    <row r="54" spans="1:43" ht="15.75" customHeight="1" x14ac:dyDescent="0.2">
      <c r="A54" s="186"/>
      <c r="B54" s="186"/>
      <c r="C54" s="7" t="s">
        <v>148</v>
      </c>
      <c r="D54" s="8" t="s">
        <v>117</v>
      </c>
      <c r="E54" s="24">
        <f>IF(AND(INT(Vorzeichenprüfung!E60)=0, INT(Spannweiten!E54)&lt;=5), Mittelwerte!E54, "")</f>
        <v>0</v>
      </c>
      <c r="F54" s="26">
        <v>0</v>
      </c>
      <c r="G54" s="24">
        <f>IF(AND(INT(Vorzeichenprüfung!G60)=0, INT(Spannweiten!G54)&lt;=5), Mittelwerte!G54, "")</f>
        <v>-1.6666666666666667</v>
      </c>
      <c r="H54" s="24">
        <f>IF(AND(INT(Vorzeichenprüfung!H60)=0, INT(Spannweiten!H54)&lt;=5), Mittelwerte!H54, "")</f>
        <v>0</v>
      </c>
      <c r="I54" s="26">
        <v>-3</v>
      </c>
      <c r="J54" s="26">
        <v>2</v>
      </c>
      <c r="K54" s="26">
        <v>0</v>
      </c>
      <c r="L54" s="24">
        <f>IF(AND(INT(Vorzeichenprüfung!L60)=0, INT(Spannweiten!L54)&lt;=5), Mittelwerte!L54, "")</f>
        <v>1</v>
      </c>
      <c r="M54" s="26">
        <v>-3</v>
      </c>
      <c r="N54" s="24">
        <f>IF(AND(INT(Vorzeichenprüfung!N60)=0, INT(Spannweiten!N54)&lt;=5), Mittelwerte!N54, "")</f>
        <v>1.6666666666666667</v>
      </c>
      <c r="O54" s="26">
        <v>0</v>
      </c>
      <c r="P54" s="24">
        <f>IF(AND(INT(Vorzeichenprüfung!P60)=0, INT(Spannweiten!P54)&lt;=5), Mittelwerte!P54, "")</f>
        <v>0</v>
      </c>
      <c r="Q54" s="24">
        <f>IF(AND(INT(Vorzeichenprüfung!Q60)=0, INT(Spannweiten!Q54)&lt;=5), Mittelwerte!Q54, "")</f>
        <v>1</v>
      </c>
      <c r="R54" s="24">
        <f>IF(AND(INT(Vorzeichenprüfung!R60)=0, INT(Spannweiten!R54)&lt;=5), Mittelwerte!R54, "")</f>
        <v>0</v>
      </c>
      <c r="S54" s="24">
        <f>IF(AND(INT(Vorzeichenprüfung!S60)=0, INT(Spannweiten!S54)&lt;=5), Mittelwerte!S54, "")</f>
        <v>2.6666666666666665</v>
      </c>
      <c r="T54" s="26">
        <v>4</v>
      </c>
      <c r="U54" s="85">
        <v>3</v>
      </c>
      <c r="V54" s="85">
        <v>2</v>
      </c>
      <c r="W54" s="24">
        <f>IF(AND(INT(Vorzeichenprüfung!W60)=0, INT(Spannweiten!W54)&lt;=5), Mittelwerte!W54, "")</f>
        <v>0</v>
      </c>
      <c r="X54" s="24">
        <f>IF(AND(INT(Vorzeichenprüfung!X60)=0, INT(Spannweiten!X54)&lt;=5), Mittelwerte!X54, "")</f>
        <v>1.6666666666666667</v>
      </c>
      <c r="Y54" s="26">
        <v>0</v>
      </c>
      <c r="Z54" s="24">
        <f>IF(AND(INT(Vorzeichenprüfung!Z60)=0, INT(Spannweiten!Z54)&lt;=5), Mittelwerte!Z54, "")</f>
        <v>0</v>
      </c>
      <c r="AA54" s="24">
        <f>IF(AND(INT(Vorzeichenprüfung!AA60)=0, INT(Spannweiten!AA54)&lt;=5), Mittelwerte!AA54, "")</f>
        <v>0</v>
      </c>
      <c r="AB54" s="26">
        <v>5</v>
      </c>
      <c r="AC54" s="26">
        <v>5</v>
      </c>
      <c r="AD54" s="24">
        <f>IF(AND(INT(Vorzeichenprüfung!AD60)=0, INT(Spannweiten!AD54)&lt;=5), Mittelwerte!AD54, "")</f>
        <v>0</v>
      </c>
      <c r="AE54" s="5"/>
      <c r="AF54" s="5"/>
      <c r="AG54" s="5"/>
      <c r="AI54" s="192"/>
      <c r="AJ54" s="192"/>
      <c r="AK54" s="192"/>
      <c r="AL54" s="192"/>
      <c r="AM54" s="192"/>
      <c r="AO54" s="191"/>
      <c r="AP54" s="49" t="s">
        <v>195</v>
      </c>
      <c r="AQ54" s="50">
        <v>-5</v>
      </c>
    </row>
    <row r="55" spans="1:43" ht="15.75" customHeight="1" x14ac:dyDescent="0.2">
      <c r="A55" s="186"/>
      <c r="B55" s="186"/>
      <c r="C55" s="7" t="s">
        <v>149</v>
      </c>
      <c r="D55" s="8" t="s">
        <v>118</v>
      </c>
      <c r="E55" s="26">
        <v>4</v>
      </c>
      <c r="F55" s="24">
        <f>IF(AND(INT(Vorzeichenprüfung!F61)=0, INT(Spannweiten!F55)&lt;=5), Mittelwerte!F55, "")</f>
        <v>-1</v>
      </c>
      <c r="G55" s="25">
        <f>IF(AND(Vorzeichenprüfung!G61="WAHR", INT(Spannweiten!G55)&lt;=5), Mittelwerte!G55, "")</f>
        <v>2.6666666666666665</v>
      </c>
      <c r="H55" s="24">
        <f>IF(AND(INT(Vorzeichenprüfung!H61)=0, INT(Spannweiten!H55)&lt;=5), Mittelwerte!H55, "")</f>
        <v>0</v>
      </c>
      <c r="I55" s="26">
        <v>3</v>
      </c>
      <c r="J55" s="26">
        <v>2</v>
      </c>
      <c r="K55" s="24">
        <f>IF(AND(INT(Vorzeichenprüfung!K61)=0, INT(Spannweiten!K55)&lt;=5), Mittelwerte!K55, "")</f>
        <v>1.3333333333333333</v>
      </c>
      <c r="L55" s="24">
        <f>IF(AND(INT(Vorzeichenprüfung!L61)=0, INT(Spannweiten!L55)&lt;=5), Mittelwerte!L55, "")</f>
        <v>1.6666666666666667</v>
      </c>
      <c r="M55" s="26">
        <v>3</v>
      </c>
      <c r="N55" s="24">
        <f>IF(AND(INT(Vorzeichenprüfung!N61)=0, INT(Spannweiten!N55)&lt;=5), Mittelwerte!N55, "")</f>
        <v>1.6666666666666667</v>
      </c>
      <c r="O55" s="24">
        <f>IF(AND(INT(Vorzeichenprüfung!O61)=0, INT(Spannweiten!O55)&lt;=5), Mittelwerte!O55, "")</f>
        <v>0</v>
      </c>
      <c r="P55" s="24">
        <f>IF(AND(INT(Vorzeichenprüfung!P61)=0, INT(Spannweiten!P55)&lt;=5), Mittelwerte!P55, "")</f>
        <v>0</v>
      </c>
      <c r="Q55" s="24">
        <f>IF(AND(INT(Vorzeichenprüfung!Q61)=0, INT(Spannweiten!Q55)&lt;=5), Mittelwerte!Q55, "")</f>
        <v>0</v>
      </c>
      <c r="R55" s="24">
        <f>IF(AND(INT(Vorzeichenprüfung!R61)=0, INT(Spannweiten!R55)&lt;=5), Mittelwerte!R55, "")</f>
        <v>0</v>
      </c>
      <c r="S55" s="24">
        <f>IF(AND(INT(Vorzeichenprüfung!S61)=0, INT(Spannweiten!S55)&lt;=5), Mittelwerte!S55, "")</f>
        <v>4</v>
      </c>
      <c r="T55" s="24">
        <f>IF(AND(INT(Vorzeichenprüfung!T61)=0, INT(Spannweiten!T55)&lt;=5), Mittelwerte!T55, "")</f>
        <v>1.6666666666666667</v>
      </c>
      <c r="U55" s="26">
        <v>2</v>
      </c>
      <c r="V55" s="26">
        <v>4</v>
      </c>
      <c r="W55" s="24">
        <f>IF(AND(INT(Vorzeichenprüfung!W61)=0, INT(Spannweiten!W55)&lt;=5), Mittelwerte!W55, "")</f>
        <v>0</v>
      </c>
      <c r="X55" s="24">
        <f>IF(AND(INT(Vorzeichenprüfung!X61)=0, INT(Spannweiten!X55)&lt;=5), Mittelwerte!X55, "")</f>
        <v>0.66666666666666663</v>
      </c>
      <c r="Y55" s="24">
        <f>IF(AND(INT(Vorzeichenprüfung!Y61)=0, INT(Spannweiten!Y55)&lt;=5), Mittelwerte!Y55, "")</f>
        <v>0.66666666666666663</v>
      </c>
      <c r="Z55" s="24">
        <f>IF(AND(INT(Vorzeichenprüfung!Z61)=0, INT(Spannweiten!Z55)&lt;=5), Mittelwerte!Z55, "")</f>
        <v>0</v>
      </c>
      <c r="AA55" s="24">
        <f>IF(AND(INT(Vorzeichenprüfung!AA61)=0, INT(Spannweiten!AA55)&lt;=5), Mittelwerte!AA55, "")</f>
        <v>0</v>
      </c>
      <c r="AB55" s="85">
        <v>6</v>
      </c>
      <c r="AC55" s="26">
        <v>5</v>
      </c>
      <c r="AD55" s="24">
        <f>IF(AND(INT(Vorzeichenprüfung!AD61)=0, INT(Spannweiten!AD55)&lt;=5), Mittelwerte!AD55, "")</f>
        <v>0</v>
      </c>
      <c r="AE55" s="5"/>
      <c r="AF55" s="5"/>
      <c r="AG55" s="5"/>
      <c r="AI55" s="192"/>
      <c r="AJ55" s="192"/>
      <c r="AK55" s="192"/>
      <c r="AL55" s="192"/>
      <c r="AM55" s="192"/>
      <c r="AO55" s="191"/>
      <c r="AP55" s="49" t="s">
        <v>196</v>
      </c>
      <c r="AQ55" s="50">
        <v>-6</v>
      </c>
    </row>
    <row r="56" spans="1:43" ht="15.75" customHeight="1" x14ac:dyDescent="0.2">
      <c r="A56" s="186"/>
      <c r="B56" s="186"/>
      <c r="C56" s="7" t="s">
        <v>150</v>
      </c>
      <c r="D56" s="8" t="s">
        <v>119</v>
      </c>
      <c r="E56" s="26">
        <v>5</v>
      </c>
      <c r="F56" s="24">
        <f>IF(AND(INT(Vorzeichenprüfung!F62)=0, INT(Spannweiten!F56)&lt;=5), Mittelwerte!F56, "")</f>
        <v>0</v>
      </c>
      <c r="G56" s="26">
        <v>5</v>
      </c>
      <c r="H56" s="24">
        <f>IF(AND(INT(Vorzeichenprüfung!H62)=0, INT(Spannweiten!H56)&lt;=5), Mittelwerte!H56, "")</f>
        <v>0</v>
      </c>
      <c r="I56" s="26">
        <v>3</v>
      </c>
      <c r="J56" s="85">
        <v>3</v>
      </c>
      <c r="K56" s="26">
        <v>5</v>
      </c>
      <c r="L56" s="24">
        <f>IF(AND(INT(Vorzeichenprüfung!L62)=0, INT(Spannweiten!L56)&lt;=5), Mittelwerte!L56, "")</f>
        <v>-1.3333333333333333</v>
      </c>
      <c r="M56" s="26">
        <v>3</v>
      </c>
      <c r="N56" s="83">
        <f>IF(AND(INT(Vorzeichenprüfung!N62)=0, INT(Spannweiten!N56)&lt;=5), Mittelwerte!N56, "")</f>
        <v>0</v>
      </c>
      <c r="O56" s="24">
        <f>IF(AND(INT(Vorzeichenprüfung!O62)=0, INT(Spannweiten!O56)&lt;=5), Mittelwerte!O56, "")</f>
        <v>0</v>
      </c>
      <c r="P56" s="24">
        <f>IF(AND(INT(Vorzeichenprüfung!P62)=0, INT(Spannweiten!P56)&lt;=5), Mittelwerte!P56, "")</f>
        <v>0</v>
      </c>
      <c r="Q56" s="24">
        <f>IF(AND(INT(Vorzeichenprüfung!Q62)=0, INT(Spannweiten!Q56)&lt;=5), Mittelwerte!Q56, "")</f>
        <v>0</v>
      </c>
      <c r="R56" s="24">
        <f>IF(AND(INT(Vorzeichenprüfung!R62)=0, INT(Spannweiten!R56)&lt;=5), Mittelwerte!R56, "")</f>
        <v>0</v>
      </c>
      <c r="S56" s="26">
        <v>0</v>
      </c>
      <c r="T56" s="24">
        <f>IF(AND(INT(Vorzeichenprüfung!T62)=0, INT(Spannweiten!T56)&lt;=5), Mittelwerte!T56, "")</f>
        <v>0</v>
      </c>
      <c r="U56" s="24">
        <f>IF(AND(INT(Vorzeichenprüfung!U62)=0, INT(Spannweiten!U56)&lt;=5), Mittelwerte!U56, "")</f>
        <v>-1</v>
      </c>
      <c r="V56" s="24">
        <f>IF(AND(INT(Vorzeichenprüfung!V62)=0, INT(Spannweiten!V56)&lt;=5), Mittelwerte!V56, "")</f>
        <v>2.3333333333333335</v>
      </c>
      <c r="W56" s="24">
        <f>IF(AND(INT(Vorzeichenprüfung!W62)=0, INT(Spannweiten!W56)&lt;=5), Mittelwerte!W56, "")</f>
        <v>0</v>
      </c>
      <c r="X56" s="24">
        <f>IF(AND(INT(Vorzeichenprüfung!X62)=0, INT(Spannweiten!X56)&lt;=5), Mittelwerte!X56, "")</f>
        <v>-1</v>
      </c>
      <c r="Y56" s="24">
        <f>IF(AND(INT(Vorzeichenprüfung!Y62)=0, INT(Spannweiten!Y56)&lt;=5), Mittelwerte!Y56, "")</f>
        <v>-1.6666666666666667</v>
      </c>
      <c r="Z56" s="24">
        <f>IF(AND(INT(Vorzeichenprüfung!Z62)=0, INT(Spannweiten!Z56)&lt;=5), Mittelwerte!Z56, "")</f>
        <v>0</v>
      </c>
      <c r="AA56" s="24">
        <f>IF(AND(INT(Vorzeichenprüfung!AA62)=0, INT(Spannweiten!AA56)&lt;=5), Mittelwerte!AA56, "")</f>
        <v>-1.3333333333333333</v>
      </c>
      <c r="AB56" s="24">
        <f>IF(AND(INT(Vorzeichenprüfung!AB62)=0, INT(Spannweiten!AB56)&lt;=5), Mittelwerte!AB56, "")</f>
        <v>0</v>
      </c>
      <c r="AC56" s="24">
        <f>IF(AND(INT(Vorzeichenprüfung!AC62)=0, INT(Spannweiten!AC56)&lt;=5), Mittelwerte!AC56, "")</f>
        <v>0</v>
      </c>
      <c r="AD56" s="24">
        <f>IF(AND(INT(Vorzeichenprüfung!AD62)=0, INT(Spannweiten!AD56)&lt;=5), Mittelwerte!AD56, "")</f>
        <v>0</v>
      </c>
      <c r="AE56" s="5"/>
      <c r="AF56" s="5"/>
      <c r="AG56" s="5"/>
      <c r="AI56" s="192"/>
      <c r="AJ56" s="192"/>
      <c r="AK56" s="192"/>
      <c r="AL56" s="192"/>
      <c r="AM56" s="192"/>
      <c r="AO56" s="191"/>
      <c r="AP56" s="49" t="s">
        <v>197</v>
      </c>
      <c r="AQ56" s="50">
        <v>-7</v>
      </c>
    </row>
    <row r="57" spans="1:43" ht="15.75" customHeight="1" x14ac:dyDescent="0.2">
      <c r="A57" s="186"/>
      <c r="B57" s="186"/>
      <c r="C57" s="7" t="s">
        <v>151</v>
      </c>
      <c r="D57" s="8" t="s">
        <v>120</v>
      </c>
      <c r="E57" s="24">
        <f>IF(AND(INT(Vorzeichenprüfung!E63)=0, INT(Spannweiten!E57)&lt;=5), Mittelwerte!E57, "")</f>
        <v>0</v>
      </c>
      <c r="F57" s="24">
        <f>IF(AND(INT(Vorzeichenprüfung!F63)=0, INT(Spannweiten!F57)&lt;=5), Mittelwerte!F57, "")</f>
        <v>0</v>
      </c>
      <c r="G57" s="24">
        <f>IF(AND(INT(Vorzeichenprüfung!G63)=0, INT(Spannweiten!G57)&lt;=5), Mittelwerte!G57, "")</f>
        <v>0</v>
      </c>
      <c r="H57" s="24">
        <f>IF(AND(INT(Vorzeichenprüfung!H63)=0, INT(Spannweiten!H57)&lt;=5), Mittelwerte!H57, "")</f>
        <v>0</v>
      </c>
      <c r="I57" s="24">
        <f>IF(AND(INT(Vorzeichenprüfung!I63)=0, INT(Spannweiten!I57)&lt;=5), Mittelwerte!I57, "")</f>
        <v>1.6666666666666667</v>
      </c>
      <c r="J57" s="24">
        <f>IF(AND(INT(Vorzeichenprüfung!J63)=0, INT(Spannweiten!J57)&lt;=5), Mittelwerte!J57, "")</f>
        <v>0</v>
      </c>
      <c r="K57" s="24">
        <f>IF(AND(INT(Vorzeichenprüfung!K63)=0, INT(Spannweiten!K57)&lt;=5), Mittelwerte!K57, "")</f>
        <v>0</v>
      </c>
      <c r="L57" s="24">
        <f>IF(AND(INT(Vorzeichenprüfung!L63)=0, INT(Spannweiten!L57)&lt;=5), Mittelwerte!L57, "")</f>
        <v>0</v>
      </c>
      <c r="M57" s="24">
        <f>IF(AND(INT(Vorzeichenprüfung!M63)=0, INT(Spannweiten!M57)&lt;=5), Mittelwerte!M57, "")</f>
        <v>2.3333333333333335</v>
      </c>
      <c r="N57" s="24">
        <f>IF(AND(INT(Vorzeichenprüfung!N63)=0, INT(Spannweiten!N57)&lt;=5), Mittelwerte!N57, "")</f>
        <v>0</v>
      </c>
      <c r="O57" s="24">
        <f>IF(AND(INT(Vorzeichenprüfung!O63)=0, INT(Spannweiten!O57)&lt;=5), Mittelwerte!O57, "")</f>
        <v>0</v>
      </c>
      <c r="P57" s="24">
        <f>IF(AND(INT(Vorzeichenprüfung!P63)=0, INT(Spannweiten!P57)&lt;=5), Mittelwerte!P57, "")</f>
        <v>0</v>
      </c>
      <c r="Q57" s="24">
        <f>IF(AND(INT(Vorzeichenprüfung!Q63)=0, INT(Spannweiten!Q57)&lt;=5), Mittelwerte!Q57, "")</f>
        <v>0</v>
      </c>
      <c r="R57" s="24">
        <f>IF(AND(INT(Vorzeichenprüfung!R63)=0, INT(Spannweiten!R57)&lt;=5), Mittelwerte!R57, "")</f>
        <v>0</v>
      </c>
      <c r="S57" s="83">
        <f>IF(AND(INT(Vorzeichenprüfung!S63)=0, INT(Spannweiten!S57)&lt;=5), Mittelwerte!S57, "")</f>
        <v>0</v>
      </c>
      <c r="T57" s="24">
        <f>IF(AND(INT(Vorzeichenprüfung!T63)=0, INT(Spannweiten!T57)&lt;=5), Mittelwerte!T57, "")</f>
        <v>0</v>
      </c>
      <c r="U57" s="24">
        <f>IF(AND(INT(Vorzeichenprüfung!U63)=0, INT(Spannweiten!U57)&lt;=5), Mittelwerte!U57, "")</f>
        <v>0</v>
      </c>
      <c r="V57" s="24">
        <f>IF(AND(INT(Vorzeichenprüfung!V63)=0, INT(Spannweiten!V57)&lt;=5), Mittelwerte!V57, "")</f>
        <v>0</v>
      </c>
      <c r="W57" s="24">
        <f>IF(AND(INT(Vorzeichenprüfung!W63)=0, INT(Spannweiten!W57)&lt;=5), Mittelwerte!W57, "")</f>
        <v>0</v>
      </c>
      <c r="X57" s="24">
        <f>IF(AND(INT(Vorzeichenprüfung!X63)=0, INT(Spannweiten!X57)&lt;=5), Mittelwerte!X57, "")</f>
        <v>0</v>
      </c>
      <c r="Y57" s="24">
        <f>IF(AND(INT(Vorzeichenprüfung!Y63)=0, INT(Spannweiten!Y57)&lt;=5), Mittelwerte!Y57, "")</f>
        <v>0</v>
      </c>
      <c r="Z57" s="24">
        <f>IF(AND(INT(Vorzeichenprüfung!Z63)=0, INT(Spannweiten!Z57)&lt;=5), Mittelwerte!Z57, "")</f>
        <v>0</v>
      </c>
      <c r="AA57" s="24">
        <f>IF(AND(INT(Vorzeichenprüfung!AA63)=0, INT(Spannweiten!AA57)&lt;=5), Mittelwerte!AA57, "")</f>
        <v>0</v>
      </c>
      <c r="AB57" s="24">
        <f>IF(AND(INT(Vorzeichenprüfung!AB63)=0, INT(Spannweiten!AB57)&lt;=5), Mittelwerte!AB57, "")</f>
        <v>0</v>
      </c>
      <c r="AC57" s="24">
        <f>IF(AND(INT(Vorzeichenprüfung!AC63)=0, INT(Spannweiten!AC57)&lt;=5), Mittelwerte!AC57, "")</f>
        <v>0</v>
      </c>
      <c r="AD57" s="24">
        <f>IF(AND(INT(Vorzeichenprüfung!AD63)=0, INT(Spannweiten!AD57)&lt;=5), Mittelwerte!AD57, "")</f>
        <v>0</v>
      </c>
      <c r="AE57" s="5"/>
      <c r="AF57" s="5"/>
      <c r="AG57" s="5"/>
      <c r="AI57" s="192"/>
      <c r="AJ57" s="192"/>
      <c r="AK57" s="192"/>
      <c r="AL57" s="192"/>
      <c r="AM57" s="192"/>
      <c r="AO57" s="191"/>
      <c r="AP57" s="49" t="s">
        <v>198</v>
      </c>
      <c r="AQ57" s="50">
        <v>-8</v>
      </c>
    </row>
    <row r="58" spans="1:43" ht="15.75" customHeight="1" x14ac:dyDescent="0.2">
      <c r="A58" s="186"/>
      <c r="B58" s="186"/>
      <c r="C58" s="7" t="s">
        <v>152</v>
      </c>
      <c r="D58" s="8" t="s">
        <v>121</v>
      </c>
      <c r="E58" s="24">
        <f>IF(AND(INT(Vorzeichenprüfung!E64)=0, INT(Spannweiten!E58)&lt;=5), Mittelwerte!E58, "")</f>
        <v>0</v>
      </c>
      <c r="F58" s="24">
        <f>IF(AND(INT(Vorzeichenprüfung!F64)=0, INT(Spannweiten!F58)&lt;=5), Mittelwerte!F58, "")</f>
        <v>0</v>
      </c>
      <c r="G58" s="24">
        <f>IF(AND(INT(Vorzeichenprüfung!G64)=0, INT(Spannweiten!G58)&lt;=5), Mittelwerte!G58, "")</f>
        <v>0</v>
      </c>
      <c r="H58" s="24">
        <f>IF(AND(INT(Vorzeichenprüfung!H64)=0, INT(Spannweiten!H58)&lt;=5), Mittelwerte!H58, "")</f>
        <v>0</v>
      </c>
      <c r="I58" s="24">
        <f>IF(AND(INT(Vorzeichenprüfung!I64)=0, INT(Spannweiten!I58)&lt;=5), Mittelwerte!I58, "")</f>
        <v>6</v>
      </c>
      <c r="J58" s="24">
        <f>IF(AND(INT(Vorzeichenprüfung!J64)=0, INT(Spannweiten!J58)&lt;=5), Mittelwerte!J58, "")</f>
        <v>0.66666666666666663</v>
      </c>
      <c r="K58" s="24">
        <f>IF(AND(INT(Vorzeichenprüfung!K64)=0, INT(Spannweiten!K58)&lt;=5), Mittelwerte!K58, "")</f>
        <v>0</v>
      </c>
      <c r="L58" s="24">
        <f>IF(AND(INT(Vorzeichenprüfung!L64)=0, INT(Spannweiten!L58)&lt;=5), Mittelwerte!L58, "")</f>
        <v>0</v>
      </c>
      <c r="M58" s="26">
        <v>5</v>
      </c>
      <c r="N58" s="26">
        <v>0</v>
      </c>
      <c r="O58" s="24">
        <f>IF(AND(INT(Vorzeichenprüfung!O64)=0, INT(Spannweiten!O58)&lt;=5), Mittelwerte!O58, "")</f>
        <v>1</v>
      </c>
      <c r="P58" s="24">
        <f>IF(AND(INT(Vorzeichenprüfung!P64)=0, INT(Spannweiten!P58)&lt;=5), Mittelwerte!P58, "")</f>
        <v>0</v>
      </c>
      <c r="Q58" s="24">
        <f>IF(AND(INT(Vorzeichenprüfung!Q64)=0, INT(Spannweiten!Q58)&lt;=5), Mittelwerte!Q58, "")</f>
        <v>1.3333333333333333</v>
      </c>
      <c r="R58" s="24">
        <f>IF(AND(INT(Vorzeichenprüfung!R64)=0, INT(Spannweiten!R58)&lt;=5), Mittelwerte!R58, "")</f>
        <v>0</v>
      </c>
      <c r="S58" s="24">
        <f>IF(AND(INT(Vorzeichenprüfung!S64)=0, INT(Spannweiten!S58)&lt;=5), Mittelwerte!S58, "")</f>
        <v>0</v>
      </c>
      <c r="T58" s="24">
        <f>IF(AND(INT(Vorzeichenprüfung!T64)=0, INT(Spannweiten!T58)&lt;=5), Mittelwerte!T58, "")</f>
        <v>0</v>
      </c>
      <c r="U58" s="24">
        <f>IF(AND(INT(Vorzeichenprüfung!U64)=0, INT(Spannweiten!U58)&lt;=5), Mittelwerte!U58, "")</f>
        <v>0</v>
      </c>
      <c r="V58" s="25">
        <f>IF(AND(Vorzeichenprüfung!V64="WAHR", INT(Spannweiten!V58)&lt;=5), Mittelwerte!V58, "")</f>
        <v>2.3333333333333335</v>
      </c>
      <c r="W58" s="24">
        <f>IF(AND(INT(Vorzeichenprüfung!W64)=0, INT(Spannweiten!W58)&lt;=5), Mittelwerte!W58, "")</f>
        <v>0</v>
      </c>
      <c r="X58" s="24">
        <f>IF(AND(INT(Vorzeichenprüfung!X64)=0, INT(Spannweiten!X58)&lt;=5), Mittelwerte!X58, "")</f>
        <v>0</v>
      </c>
      <c r="Y58" s="24">
        <f>IF(AND(INT(Vorzeichenprüfung!Y64)=0, INT(Spannweiten!Y58)&lt;=5), Mittelwerte!Y58, "")</f>
        <v>0</v>
      </c>
      <c r="Z58" s="24">
        <f>IF(AND(INT(Vorzeichenprüfung!Z64)=0, INT(Spannweiten!Z58)&lt;=5), Mittelwerte!Z58, "")</f>
        <v>1.3333333333333333</v>
      </c>
      <c r="AA58" s="85">
        <v>2</v>
      </c>
      <c r="AB58" s="24">
        <f>IF(AND(INT(Vorzeichenprüfung!AB64)=0, INT(Spannweiten!AB58)&lt;=5), Mittelwerte!AB58, "")</f>
        <v>0.66666666666666663</v>
      </c>
      <c r="AC58" s="24">
        <f>IF(AND(INT(Vorzeichenprüfung!AC64)=0, INT(Spannweiten!AC58)&lt;=5), Mittelwerte!AC58, "")</f>
        <v>1</v>
      </c>
      <c r="AD58" s="24">
        <f>IF(AND(INT(Vorzeichenprüfung!AD64)=0, INT(Spannweiten!AD58)&lt;=5), Mittelwerte!AD58, "")</f>
        <v>0</v>
      </c>
      <c r="AE58" s="5"/>
      <c r="AF58" s="5"/>
      <c r="AG58" s="5"/>
      <c r="AI58" s="192"/>
      <c r="AJ58" s="192"/>
      <c r="AK58" s="192"/>
      <c r="AL58" s="192"/>
      <c r="AM58" s="192"/>
      <c r="AO58" s="191"/>
      <c r="AP58" s="49" t="s">
        <v>199</v>
      </c>
      <c r="AQ58" s="50">
        <v>-9</v>
      </c>
    </row>
    <row r="59" spans="1:43" ht="15.75" customHeight="1" x14ac:dyDescent="0.2">
      <c r="A59" s="186"/>
      <c r="B59" s="186"/>
      <c r="C59" s="7" t="s">
        <v>153</v>
      </c>
      <c r="D59" s="8" t="s">
        <v>122</v>
      </c>
      <c r="E59" s="24">
        <f>IF(AND(INT(Vorzeichenprüfung!E65)=0, INT(Spannweiten!E59)&lt;=5), Mittelwerte!E59, "")</f>
        <v>0</v>
      </c>
      <c r="F59" s="24">
        <f>IF(AND(INT(Vorzeichenprüfung!F65)=0, INT(Spannweiten!F59)&lt;=5), Mittelwerte!F59, "")</f>
        <v>0</v>
      </c>
      <c r="G59" s="24">
        <f>IF(AND(INT(Vorzeichenprüfung!G65)=0, INT(Spannweiten!G59)&lt;=5), Mittelwerte!G59, "")</f>
        <v>0</v>
      </c>
      <c r="H59" s="24">
        <f>IF(AND(INT(Vorzeichenprüfung!H65)=0, INT(Spannweiten!H59)&lt;=5), Mittelwerte!H59, "")</f>
        <v>0</v>
      </c>
      <c r="I59" s="26">
        <v>3</v>
      </c>
      <c r="J59" s="24">
        <f>IF(AND(INT(Vorzeichenprüfung!J65)=0, INT(Spannweiten!J59)&lt;=5), Mittelwerte!J59, "")</f>
        <v>0</v>
      </c>
      <c r="K59" s="24">
        <f>IF(AND(INT(Vorzeichenprüfung!K65)=0, INT(Spannweiten!K59)&lt;=5), Mittelwerte!K59, "")</f>
        <v>0</v>
      </c>
      <c r="L59" s="24">
        <f>IF(AND(INT(Vorzeichenprüfung!L65)=0, INT(Spannweiten!L59)&lt;=5), Mittelwerte!L59, "")</f>
        <v>0.66666666666666663</v>
      </c>
      <c r="M59" s="26">
        <v>5</v>
      </c>
      <c r="N59" s="26">
        <v>0</v>
      </c>
      <c r="O59" s="24">
        <f>IF(AND(INT(Vorzeichenprüfung!O65)=0, INT(Spannweiten!O59)&lt;=5), Mittelwerte!O59, "")</f>
        <v>0</v>
      </c>
      <c r="P59" s="24">
        <f>IF(AND(INT(Vorzeichenprüfung!P65)=0, INT(Spannweiten!P59)&lt;=5), Mittelwerte!P59, "")</f>
        <v>1.6666666666666667</v>
      </c>
      <c r="Q59" s="24">
        <f>IF(AND(INT(Vorzeichenprüfung!Q65)=0, INT(Spannweiten!Q59)&lt;=5), Mittelwerte!Q59, "")</f>
        <v>0</v>
      </c>
      <c r="R59" s="24">
        <f>IF(AND(INT(Vorzeichenprüfung!R65)=0, INT(Spannweiten!R59)&lt;=5), Mittelwerte!R59, "")</f>
        <v>0</v>
      </c>
      <c r="S59" s="24">
        <f>IF(AND(INT(Vorzeichenprüfung!S65)=0, INT(Spannweiten!S59)&lt;=5), Mittelwerte!S59, "")</f>
        <v>0</v>
      </c>
      <c r="T59" s="24">
        <f>IF(AND(INT(Vorzeichenprüfung!T65)=0, INT(Spannweiten!T59)&lt;=5), Mittelwerte!T59, "")</f>
        <v>0</v>
      </c>
      <c r="U59" s="24">
        <f>IF(AND(INT(Vorzeichenprüfung!U65)=0, INT(Spannweiten!U59)&lt;=5), Mittelwerte!U59, "")</f>
        <v>0</v>
      </c>
      <c r="V59" s="24">
        <f>IF(AND(INT(Vorzeichenprüfung!V65)=0, INT(Spannweiten!V59)&lt;=5), Mittelwerte!V59, "")</f>
        <v>1.3333333333333333</v>
      </c>
      <c r="W59" s="24">
        <f>IF(AND(INT(Vorzeichenprüfung!W65)=0, INT(Spannweiten!W59)&lt;=5), Mittelwerte!W59, "")</f>
        <v>0</v>
      </c>
      <c r="X59" s="24">
        <f>IF(AND(INT(Vorzeichenprüfung!X65)=0, INT(Spannweiten!X59)&lt;=5), Mittelwerte!X59, "")</f>
        <v>0</v>
      </c>
      <c r="Y59" s="24">
        <f>IF(AND(INT(Vorzeichenprüfung!Y65)=0, INT(Spannweiten!Y59)&lt;=5), Mittelwerte!Y59, "")</f>
        <v>0</v>
      </c>
      <c r="Z59" s="24">
        <f>IF(AND(INT(Vorzeichenprüfung!Z65)=0, INT(Spannweiten!Z59)&lt;=5), Mittelwerte!Z59, "")</f>
        <v>0</v>
      </c>
      <c r="AA59" s="24">
        <f>IF(AND(INT(Vorzeichenprüfung!AA65)=0, INT(Spannweiten!AA59)&lt;=5), Mittelwerte!AA59, "")</f>
        <v>0</v>
      </c>
      <c r="AB59" s="24">
        <f>IF(AND(INT(Vorzeichenprüfung!AB65)=0, INT(Spannweiten!AB59)&lt;=5), Mittelwerte!AB59, "")</f>
        <v>0</v>
      </c>
      <c r="AC59" s="24">
        <f>IF(AND(INT(Vorzeichenprüfung!AC65)=0, INT(Spannweiten!AC59)&lt;=5), Mittelwerte!AC59, "")</f>
        <v>0</v>
      </c>
      <c r="AD59" s="24">
        <f>IF(AND(INT(Vorzeichenprüfung!AD65)=0, INT(Spannweiten!AD59)&lt;=5), Mittelwerte!AD59, "")</f>
        <v>0</v>
      </c>
      <c r="AE59" s="5"/>
      <c r="AF59" s="5"/>
      <c r="AG59" s="5"/>
      <c r="AI59" s="192"/>
      <c r="AJ59" s="192"/>
      <c r="AK59" s="192"/>
      <c r="AL59" s="192"/>
      <c r="AM59" s="192"/>
      <c r="AO59" s="191"/>
      <c r="AP59" s="49" t="s">
        <v>200</v>
      </c>
      <c r="AQ59" s="50">
        <v>-10</v>
      </c>
    </row>
    <row r="60" spans="1:43" ht="15.75" customHeight="1" x14ac:dyDescent="0.2">
      <c r="A60" s="186"/>
      <c r="B60" s="186"/>
      <c r="C60" s="7" t="s">
        <v>154</v>
      </c>
      <c r="D60" s="8" t="s">
        <v>123</v>
      </c>
      <c r="E60" s="24">
        <f>IF(AND(INT(Vorzeichenprüfung!E66)=0, INT(Spannweiten!E60)&lt;=5), Mittelwerte!E60, "")</f>
        <v>1.6666666666666667</v>
      </c>
      <c r="F60" s="24">
        <f>IF(AND(INT(Vorzeichenprüfung!F66)=0, INT(Spannweiten!F60)&lt;=5), Mittelwerte!F60, "")</f>
        <v>0</v>
      </c>
      <c r="G60" s="24">
        <f>IF(AND(INT(Vorzeichenprüfung!G66)=0, INT(Spannweiten!G60)&lt;=5), Mittelwerte!G60, "")</f>
        <v>1.6666666666666667</v>
      </c>
      <c r="H60" s="24">
        <f>IF(AND(INT(Vorzeichenprüfung!H66)=0, INT(Spannweiten!H60)&lt;=5), Mittelwerte!H60, "")</f>
        <v>-1.6666666666666667</v>
      </c>
      <c r="I60" s="83">
        <f>IF(AND(INT(Vorzeichenprüfung!I66)=0, INT(Spannweiten!I60)&lt;=5), Mittelwerte!I60, "")</f>
        <v>0</v>
      </c>
      <c r="J60" s="26">
        <v>0</v>
      </c>
      <c r="K60" s="24">
        <f>IF(AND(INT(Vorzeichenprüfung!K66)=0, INT(Spannweiten!K60)&lt;=5), Mittelwerte!K60, "")</f>
        <v>0</v>
      </c>
      <c r="L60" s="24">
        <f>IF(AND(INT(Vorzeichenprüfung!L66)=0, INT(Spannweiten!L60)&lt;=5), Mittelwerte!L60, "")</f>
        <v>0</v>
      </c>
      <c r="M60" s="34">
        <v>5</v>
      </c>
      <c r="N60" s="24">
        <f>IF(AND(INT(Vorzeichenprüfung!N66)=0, INT(Spannweiten!N60)&lt;=5), Mittelwerte!N60, "")</f>
        <v>0</v>
      </c>
      <c r="O60" s="24">
        <f>IF(AND(INT(Vorzeichenprüfung!O66)=0, INT(Spannweiten!O60)&lt;=5), Mittelwerte!O60, "")</f>
        <v>0</v>
      </c>
      <c r="P60" s="24">
        <f>IF(AND(INT(Vorzeichenprüfung!P66)=0, INT(Spannweiten!P60)&lt;=5), Mittelwerte!P60, "")</f>
        <v>0</v>
      </c>
      <c r="Q60" s="24">
        <f>IF(AND(INT(Vorzeichenprüfung!Q66)=0, INT(Spannweiten!Q60)&lt;=5), Mittelwerte!Q60, "")</f>
        <v>0</v>
      </c>
      <c r="R60" s="24">
        <f>IF(AND(INT(Vorzeichenprüfung!R66)=0, INT(Spannweiten!R60)&lt;=5), Mittelwerte!R60, "")</f>
        <v>0</v>
      </c>
      <c r="S60" s="24">
        <f>IF(AND(INT(Vorzeichenprüfung!S66)=0, INT(Spannweiten!S60)&lt;=5), Mittelwerte!S60, "")</f>
        <v>0</v>
      </c>
      <c r="T60" s="24">
        <f>IF(AND(INT(Vorzeichenprüfung!T66)=0, INT(Spannweiten!T60)&lt;=5), Mittelwerte!T60, "")</f>
        <v>0</v>
      </c>
      <c r="U60" s="24">
        <f>IF(AND(INT(Vorzeichenprüfung!U66)=0, INT(Spannweiten!U60)&lt;=5), Mittelwerte!U60, "")</f>
        <v>0.66666666666666663</v>
      </c>
      <c r="V60" s="24">
        <f>IF(AND(INT(Vorzeichenprüfung!V66)=0, INT(Spannweiten!V60)&lt;=5), Mittelwerte!V60, "")</f>
        <v>0</v>
      </c>
      <c r="W60" s="24">
        <f>IF(AND(INT(Vorzeichenprüfung!W66)=0, INT(Spannweiten!W60)&lt;=5), Mittelwerte!W60, "")</f>
        <v>0</v>
      </c>
      <c r="X60" s="24">
        <f>IF(AND(INT(Vorzeichenprüfung!X66)=0, INT(Spannweiten!X60)&lt;=5), Mittelwerte!X60, "")</f>
        <v>0</v>
      </c>
      <c r="Y60" s="24">
        <f>IF(AND(INT(Vorzeichenprüfung!Y66)=0, INT(Spannweiten!Y60)&lt;=5), Mittelwerte!Y60, "")</f>
        <v>0</v>
      </c>
      <c r="Z60" s="24">
        <f>IF(AND(INT(Vorzeichenprüfung!Z66)=0, INT(Spannweiten!Z60)&lt;=5), Mittelwerte!Z60, "")</f>
        <v>0</v>
      </c>
      <c r="AA60" s="24">
        <f>IF(AND(INT(Vorzeichenprüfung!AA66)=0, INT(Spannweiten!AA60)&lt;=5), Mittelwerte!AA60, "")</f>
        <v>1</v>
      </c>
      <c r="AB60" s="25">
        <f>IF(AND(Vorzeichenprüfung!AB66="WAHR", INT(Spannweiten!AB60)&lt;=5), Mittelwerte!AB60, "")</f>
        <v>0.66666666666666663</v>
      </c>
      <c r="AC60" s="24">
        <f>IF(AND(INT(Vorzeichenprüfung!AC66)=0, INT(Spannweiten!AC60)&lt;=5), Mittelwerte!AC60, "")</f>
        <v>3.3333333333333335</v>
      </c>
      <c r="AD60" s="24">
        <f>IF(AND(INT(Vorzeichenprüfung!AD66)=0, INT(Spannweiten!AD60)&lt;=5), Mittelwerte!AD60, "")</f>
        <v>0</v>
      </c>
      <c r="AE60" s="5"/>
      <c r="AF60" s="5"/>
      <c r="AG60" s="5"/>
      <c r="AI60" s="192"/>
      <c r="AJ60" s="192"/>
      <c r="AK60" s="192"/>
      <c r="AL60" s="192"/>
      <c r="AM60" s="192"/>
      <c r="AO60" s="195"/>
      <c r="AP60" s="41"/>
      <c r="AQ60" s="42"/>
    </row>
    <row r="61" spans="1:43" ht="15.75" customHeight="1" x14ac:dyDescent="0.2">
      <c r="A61" s="186"/>
      <c r="B61" s="186"/>
      <c r="C61" s="7" t="s">
        <v>155</v>
      </c>
      <c r="D61" s="8" t="s">
        <v>124</v>
      </c>
      <c r="E61" s="24">
        <f>IF(AND(INT(Vorzeichenprüfung!E67)=0, INT(Spannweiten!E61)&lt;=5), Mittelwerte!E61, "")</f>
        <v>1.6666666666666667</v>
      </c>
      <c r="F61" s="24">
        <f>IF(AND(INT(Vorzeichenprüfung!F67)=0, INT(Spannweiten!F61)&lt;=5), Mittelwerte!F61, "")</f>
        <v>0</v>
      </c>
      <c r="G61" s="24">
        <f>IF(AND(INT(Vorzeichenprüfung!G67)=0, INT(Spannweiten!G61)&lt;=5), Mittelwerte!G61, "")</f>
        <v>1.6666666666666667</v>
      </c>
      <c r="H61" s="24">
        <f>IF(AND(INT(Vorzeichenprüfung!H67)=0, INT(Spannweiten!H61)&lt;=5), Mittelwerte!H61, "")</f>
        <v>-1.6666666666666667</v>
      </c>
      <c r="I61" s="24">
        <f>IF(AND(INT(Vorzeichenprüfung!I67)=0, INT(Spannweiten!I61)&lt;=5), Mittelwerte!I61, "")</f>
        <v>0</v>
      </c>
      <c r="J61" s="26">
        <v>0</v>
      </c>
      <c r="K61" s="24">
        <f>IF(AND(INT(Vorzeichenprüfung!K67)=0, INT(Spannweiten!K61)&lt;=5), Mittelwerte!K61, "")</f>
        <v>0</v>
      </c>
      <c r="L61" s="24">
        <f>IF(AND(INT(Vorzeichenprüfung!L67)=0, INT(Spannweiten!L61)&lt;=5), Mittelwerte!L61, "")</f>
        <v>0</v>
      </c>
      <c r="M61" s="34">
        <v>5</v>
      </c>
      <c r="N61" s="24">
        <f>IF(AND(INT(Vorzeichenprüfung!N67)=0, INT(Spannweiten!N61)&lt;=5), Mittelwerte!N61, "")</f>
        <v>0</v>
      </c>
      <c r="O61" s="24">
        <f>IF(AND(INT(Vorzeichenprüfung!O67)=0, INT(Spannweiten!O61)&lt;=5), Mittelwerte!O61, "")</f>
        <v>0</v>
      </c>
      <c r="P61" s="24">
        <f>IF(AND(INT(Vorzeichenprüfung!P67)=0, INT(Spannweiten!P61)&lt;=5), Mittelwerte!P61, "")</f>
        <v>0</v>
      </c>
      <c r="Q61" s="24">
        <f>IF(AND(INT(Vorzeichenprüfung!Q67)=0, INT(Spannweiten!Q61)&lt;=5), Mittelwerte!Q61, "")</f>
        <v>0</v>
      </c>
      <c r="R61" s="24">
        <f>IF(AND(INT(Vorzeichenprüfung!R67)=0, INT(Spannweiten!R61)&lt;=5), Mittelwerte!R61, "")</f>
        <v>0</v>
      </c>
      <c r="S61" s="85">
        <v>2</v>
      </c>
      <c r="T61" s="24">
        <f>IF(AND(INT(Vorzeichenprüfung!T67)=0, INT(Spannweiten!T61)&lt;=5), Mittelwerte!T61, "")</f>
        <v>0</v>
      </c>
      <c r="U61" s="24">
        <f>IF(AND(INT(Vorzeichenprüfung!U67)=0, INT(Spannweiten!U61)&lt;=5), Mittelwerte!U61, "")</f>
        <v>0.66666666666666663</v>
      </c>
      <c r="V61" s="24">
        <f>IF(AND(INT(Vorzeichenprüfung!V67)=0, INT(Spannweiten!V61)&lt;=5), Mittelwerte!V61, "")</f>
        <v>0</v>
      </c>
      <c r="W61" s="24">
        <f>IF(AND(INT(Vorzeichenprüfung!W67)=0, INT(Spannweiten!W61)&lt;=5), Mittelwerte!W61, "")</f>
        <v>0</v>
      </c>
      <c r="X61" s="24">
        <f>IF(AND(INT(Vorzeichenprüfung!X67)=0, INT(Spannweiten!X61)&lt;=5), Mittelwerte!X61, "")</f>
        <v>0</v>
      </c>
      <c r="Y61" s="24">
        <f>IF(AND(INT(Vorzeichenprüfung!Y67)=0, INT(Spannweiten!Y61)&lt;=5), Mittelwerte!Y61, "")</f>
        <v>0</v>
      </c>
      <c r="Z61" s="24">
        <f>IF(AND(INT(Vorzeichenprüfung!Z67)=0, INT(Spannweiten!Z61)&lt;=5), Mittelwerte!Z61, "")</f>
        <v>0</v>
      </c>
      <c r="AA61" s="24">
        <f>IF(AND(INT(Vorzeichenprüfung!AA67)=0, INT(Spannweiten!AA61)&lt;=5), Mittelwerte!AA61, "")</f>
        <v>1</v>
      </c>
      <c r="AB61" s="24">
        <f>IF(AND(INT(Vorzeichenprüfung!AB67)=0, INT(Spannweiten!AB61)&lt;=5), Mittelwerte!AB61, "")</f>
        <v>0.66666666666666663</v>
      </c>
      <c r="AC61" s="24">
        <f>IF(AND(INT(Vorzeichenprüfung!AC67)=0, INT(Spannweiten!AC61)&lt;=5), Mittelwerte!AC61, "")</f>
        <v>3.3333333333333335</v>
      </c>
      <c r="AD61" s="24">
        <f>IF(AND(INT(Vorzeichenprüfung!AD67)=0, INT(Spannweiten!AD61)&lt;=5), Mittelwerte!AD61, "")</f>
        <v>0</v>
      </c>
      <c r="AE61" s="5"/>
      <c r="AF61" s="5"/>
      <c r="AG61" s="5"/>
      <c r="AI61" s="192"/>
      <c r="AJ61" s="192"/>
      <c r="AK61" s="192"/>
      <c r="AL61" s="192"/>
      <c r="AM61" s="192"/>
      <c r="AO61" s="195"/>
      <c r="AP61" s="41"/>
      <c r="AQ61" s="42"/>
    </row>
    <row r="62" spans="1:43" ht="15.75" customHeight="1" x14ac:dyDescent="0.2">
      <c r="A62" s="186"/>
      <c r="B62" s="186"/>
      <c r="C62" s="7" t="s">
        <v>156</v>
      </c>
      <c r="D62" s="8" t="s">
        <v>125</v>
      </c>
      <c r="E62" s="24">
        <f>IF(AND(INT(Vorzeichenprüfung!E68)=0, INT(Spannweiten!E62)&lt;=5), Mittelwerte!E62, "")</f>
        <v>0</v>
      </c>
      <c r="F62" s="24">
        <f>IF(AND(INT(Vorzeichenprüfung!F68)=0, INT(Spannweiten!F62)&lt;=5), Mittelwerte!F62, "")</f>
        <v>0</v>
      </c>
      <c r="G62" s="26">
        <v>3</v>
      </c>
      <c r="H62" s="24">
        <f>IF(AND(INT(Vorzeichenprüfung!H68)=0, INT(Spannweiten!H62)&lt;=5), Mittelwerte!H62, "")</f>
        <v>0</v>
      </c>
      <c r="I62" s="24">
        <f>IF(AND(INT(Vorzeichenprüfung!I68)=0, INT(Spannweiten!I62)&lt;=5), Mittelwerte!I62, "")</f>
        <v>1.6666666666666667</v>
      </c>
      <c r="J62" s="26">
        <v>3</v>
      </c>
      <c r="K62" s="24">
        <f>IF(AND(INT(Vorzeichenprüfung!K68)=0, INT(Spannweiten!K62)&lt;=5), Mittelwerte!K62, "")</f>
        <v>1.3333333333333333</v>
      </c>
      <c r="L62" s="24">
        <f>IF(AND(INT(Vorzeichenprüfung!L68)=0, INT(Spannweiten!L62)&lt;=5), Mittelwerte!L62, "")</f>
        <v>1.3333333333333333</v>
      </c>
      <c r="M62" s="34">
        <v>5</v>
      </c>
      <c r="N62" s="24">
        <f>IF(AND(INT(Vorzeichenprüfung!N68)=0, INT(Spannweiten!N62)&lt;=5), Mittelwerte!N62, "")</f>
        <v>0</v>
      </c>
      <c r="O62" s="24">
        <f>IF(AND(INT(Vorzeichenprüfung!O68)=0, INT(Spannweiten!O62)&lt;=5), Mittelwerte!O62, "")</f>
        <v>0</v>
      </c>
      <c r="P62" s="24">
        <f>IF(AND(INT(Vorzeichenprüfung!P68)=0, INT(Spannweiten!P62)&lt;=5), Mittelwerte!P62, "")</f>
        <v>0</v>
      </c>
      <c r="Q62" s="83">
        <f>IF(AND(INT(Vorzeichenprüfung!Q68)=0, INT(Spannweiten!Q62)&lt;=5), Mittelwerte!Q62, "")</f>
        <v>0</v>
      </c>
      <c r="R62" s="24">
        <f>IF(AND(INT(Vorzeichenprüfung!R68)=0, INT(Spannweiten!R62)&lt;=5), Mittelwerte!R62, "")</f>
        <v>1.3333333333333333</v>
      </c>
      <c r="S62" s="24">
        <f>IF(AND(INT(Vorzeichenprüfung!S68)=0, INT(Spannweiten!S62)&lt;=5), Mittelwerte!S62, "")</f>
        <v>1.3333333333333333</v>
      </c>
      <c r="T62" s="24">
        <f>IF(AND(INT(Vorzeichenprüfung!T68)=0, INT(Spannweiten!T62)&lt;=5), Mittelwerte!T62, "")</f>
        <v>0</v>
      </c>
      <c r="U62" s="24">
        <f>IF(AND(INT(Vorzeichenprüfung!U68)=0, INT(Spannweiten!U62)&lt;=5), Mittelwerte!U62, "")</f>
        <v>0.66666666666666663</v>
      </c>
      <c r="V62" s="24">
        <f>IF(AND(INT(Vorzeichenprüfung!V68)=0, INT(Spannweiten!V62)&lt;=5), Mittelwerte!V62, "")</f>
        <v>0</v>
      </c>
      <c r="W62" s="24">
        <f>IF(AND(INT(Vorzeichenprüfung!W68)=0, INT(Spannweiten!W62)&lt;=5), Mittelwerte!W62, "")</f>
        <v>0</v>
      </c>
      <c r="X62" s="85">
        <v>-2</v>
      </c>
      <c r="Y62" s="24">
        <f>IF(AND(INT(Vorzeichenprüfung!Y68)=0, INT(Spannweiten!Y62)&lt;=5), Mittelwerte!Y62, "")</f>
        <v>0</v>
      </c>
      <c r="Z62" s="24">
        <f>IF(AND(INT(Vorzeichenprüfung!Z68)=0, INT(Spannweiten!Z62)&lt;=5), Mittelwerte!Z62, "")</f>
        <v>0</v>
      </c>
      <c r="AA62" s="24">
        <f>IF(AND(INT(Vorzeichenprüfung!AA68)=0, INT(Spannweiten!AA62)&lt;=5), Mittelwerte!AA62, "")</f>
        <v>0</v>
      </c>
      <c r="AB62" s="24">
        <f>IF(AND(INT(Vorzeichenprüfung!AB68)=0, INT(Spannweiten!AB62)&lt;=5), Mittelwerte!AB62, "")</f>
        <v>0</v>
      </c>
      <c r="AC62" s="85">
        <v>4</v>
      </c>
      <c r="AD62" s="24">
        <f>IF(AND(INT(Vorzeichenprüfung!AD68)=0, INT(Spannweiten!AD62)&lt;=5), Mittelwerte!AD62, "")</f>
        <v>0</v>
      </c>
      <c r="AE62" s="5"/>
      <c r="AF62" s="5"/>
      <c r="AG62" s="5"/>
      <c r="AI62" s="192"/>
      <c r="AJ62" s="192"/>
      <c r="AK62" s="192"/>
      <c r="AL62" s="192"/>
      <c r="AM62" s="192"/>
      <c r="AO62" s="195"/>
      <c r="AP62" s="41"/>
      <c r="AQ62" s="42"/>
    </row>
    <row r="63" spans="1:43" ht="15.75" customHeight="1" x14ac:dyDescent="0.2">
      <c r="A63" s="186"/>
      <c r="B63" s="186" t="s">
        <v>162</v>
      </c>
      <c r="C63" s="7" t="s">
        <v>157</v>
      </c>
      <c r="D63" s="8" t="s">
        <v>126</v>
      </c>
      <c r="E63" s="26">
        <v>0</v>
      </c>
      <c r="F63" s="24">
        <f>IF(AND(INT(Vorzeichenprüfung!F69)=0, INT(Spannweiten!F63)&lt;=5), Mittelwerte!F63, "")</f>
        <v>0</v>
      </c>
      <c r="G63" s="24">
        <f>IF(AND(INT(Vorzeichenprüfung!G69)=0, INT(Spannweiten!G63)&lt;=5), Mittelwerte!G63, "")</f>
        <v>0</v>
      </c>
      <c r="H63" s="24">
        <f>IF(AND(INT(Vorzeichenprüfung!H69)=0, INT(Spannweiten!H63)&lt;=5), Mittelwerte!H63, "")</f>
        <v>0</v>
      </c>
      <c r="I63" s="25">
        <f>IF(AND(Vorzeichenprüfung!I69="WAHR", INT(Spannweiten!I63)&lt;=5), Mittelwerte!I63, "")</f>
        <v>7</v>
      </c>
      <c r="J63" s="24">
        <f>IF(AND(INT(Vorzeichenprüfung!J69)=0, INT(Spannweiten!J63)&lt;=5), Mittelwerte!J63, "")</f>
        <v>1.6666666666666667</v>
      </c>
      <c r="K63" s="26">
        <v>0</v>
      </c>
      <c r="L63" s="24">
        <f>IF(AND(INT(Vorzeichenprüfung!L69)=0, INT(Spannweiten!L63)&lt;=5), Mittelwerte!L63, "")</f>
        <v>0</v>
      </c>
      <c r="M63" s="25">
        <f>IF(AND(Vorzeichenprüfung!M69="WAHR", INT(Spannweiten!M63)&lt;=5), Mittelwerte!M63, "")</f>
        <v>6</v>
      </c>
      <c r="N63" s="24">
        <f>IF(AND(INT(Vorzeichenprüfung!N69)=0, INT(Spannweiten!N63)&lt;=5), Mittelwerte!N63, "")</f>
        <v>0</v>
      </c>
      <c r="O63" s="24">
        <f>IF(AND(INT(Vorzeichenprüfung!O69)=0, INT(Spannweiten!O63)&lt;=5), Mittelwerte!O63, "")</f>
        <v>1.3333333333333333</v>
      </c>
      <c r="P63" s="24">
        <f>IF(AND(INT(Vorzeichenprüfung!P69)=0, INT(Spannweiten!P63)&lt;=5), Mittelwerte!P63, "")</f>
        <v>0</v>
      </c>
      <c r="Q63" s="26">
        <v>8</v>
      </c>
      <c r="R63" s="24">
        <f>IF(AND(INT(Vorzeichenprüfung!R69)=0, INT(Spannweiten!R63)&lt;=5), Mittelwerte!R63, "")</f>
        <v>0</v>
      </c>
      <c r="S63" s="24">
        <f>IF(AND(INT(Vorzeichenprüfung!S69)=0, INT(Spannweiten!S63)&lt;=5), Mittelwerte!S63, "")</f>
        <v>0</v>
      </c>
      <c r="T63" s="24">
        <f>IF(AND(INT(Vorzeichenprüfung!T69)=0, INT(Spannweiten!T63)&lt;=5), Mittelwerte!T63, "")</f>
        <v>1</v>
      </c>
      <c r="U63" s="24">
        <f>IF(AND(INT(Vorzeichenprüfung!U69)=0, INT(Spannweiten!U63)&lt;=5), Mittelwerte!U63, "")</f>
        <v>1.3333333333333333</v>
      </c>
      <c r="V63" s="24">
        <f>IF(AND(INT(Vorzeichenprüfung!V69)=0, INT(Spannweiten!V63)&lt;=5), Mittelwerte!V63, "")</f>
        <v>2.6666666666666665</v>
      </c>
      <c r="W63" s="24">
        <f>IF(AND(INT(Vorzeichenprüfung!W69)=0, INT(Spannweiten!W63)&lt;=5), Mittelwerte!W63, "")</f>
        <v>0</v>
      </c>
      <c r="X63" s="24">
        <f>IF(AND(INT(Vorzeichenprüfung!X69)=0, INT(Spannweiten!X63)&lt;=5), Mittelwerte!X63, "")</f>
        <v>0</v>
      </c>
      <c r="Y63" s="24">
        <f>IF(AND(INT(Vorzeichenprüfung!Y69)=0, INT(Spannweiten!Y63)&lt;=5), Mittelwerte!Y63, "")</f>
        <v>0</v>
      </c>
      <c r="Z63" s="26">
        <v>3</v>
      </c>
      <c r="AA63" s="24">
        <f>IF(AND(INT(Vorzeichenprüfung!AA69)=0, INT(Spannweiten!AA63)&lt;=5), Mittelwerte!AA63, "")</f>
        <v>0</v>
      </c>
      <c r="AB63" s="24">
        <f>IF(AND(INT(Vorzeichenprüfung!AB69)=0, INT(Spannweiten!AB63)&lt;=5), Mittelwerte!AB63, "")</f>
        <v>0</v>
      </c>
      <c r="AC63" s="85">
        <v>7</v>
      </c>
      <c r="AD63" s="24">
        <f>IF(AND(INT(Vorzeichenprüfung!AD69)=0, INT(Spannweiten!AD63)&lt;=5), Mittelwerte!AD63, "")</f>
        <v>0</v>
      </c>
      <c r="AE63" s="5"/>
      <c r="AF63" s="5"/>
      <c r="AG63" s="5"/>
      <c r="AI63" s="192"/>
      <c r="AJ63" s="192"/>
      <c r="AK63" s="192"/>
      <c r="AL63" s="192"/>
      <c r="AM63" s="192"/>
      <c r="AO63" s="195"/>
      <c r="AP63" s="41"/>
      <c r="AQ63" s="42"/>
    </row>
    <row r="64" spans="1:43" ht="15.75" customHeight="1" x14ac:dyDescent="0.2">
      <c r="A64" s="186"/>
      <c r="B64" s="186"/>
      <c r="C64" s="7" t="s">
        <v>158</v>
      </c>
      <c r="D64" s="8" t="s">
        <v>127</v>
      </c>
      <c r="E64" s="26">
        <v>0</v>
      </c>
      <c r="F64" s="85">
        <v>6</v>
      </c>
      <c r="G64" s="26">
        <v>4</v>
      </c>
      <c r="H64" s="24">
        <f>IF(AND(INT(Vorzeichenprüfung!H70)=0, INT(Spannweiten!H64)&lt;=5), Mittelwerte!H64, "")</f>
        <v>0</v>
      </c>
      <c r="I64" s="26">
        <v>10</v>
      </c>
      <c r="J64" s="26">
        <v>5</v>
      </c>
      <c r="K64" s="24">
        <f>IF(AND(INT(Vorzeichenprüfung!K70)=0, INT(Spannweiten!K64)&lt;=5), Mittelwerte!K64, "")</f>
        <v>0</v>
      </c>
      <c r="L64" s="85">
        <v>-3</v>
      </c>
      <c r="M64" s="26">
        <v>10</v>
      </c>
      <c r="N64" s="83">
        <v>4</v>
      </c>
      <c r="O64" s="24">
        <f>IF(AND(INT(Vorzeichenprüfung!O70)=0, INT(Spannweiten!O64)&lt;=5), Mittelwerte!O64, "")</f>
        <v>1.3333333333333333</v>
      </c>
      <c r="P64" s="85">
        <v>10</v>
      </c>
      <c r="Q64" s="24">
        <f>IF(AND(INT(Vorzeichenprüfung!Q70)=0, INT(Spannweiten!Q64)&lt;=5), Mittelwerte!Q64, "")</f>
        <v>2.3333333333333335</v>
      </c>
      <c r="R64" s="24">
        <f>IF(AND(INT(Vorzeichenprüfung!R70)=0, INT(Spannweiten!R64)&lt;=5), Mittelwerte!R64, "")</f>
        <v>1</v>
      </c>
      <c r="S64" s="26">
        <v>7</v>
      </c>
      <c r="T64" s="26">
        <v>4</v>
      </c>
      <c r="U64" s="25">
        <f>IF(AND(Vorzeichenprüfung!U70="WAHR", INT(Spannweiten!U64)&lt;=5), Mittelwerte!U64, "")</f>
        <v>1.6666666666666667</v>
      </c>
      <c r="V64" s="25">
        <f>IF(AND(Vorzeichenprüfung!V70="WAHR", INT(Spannweiten!V64)&lt;=5), Mittelwerte!V64, "")</f>
        <v>1.3333333333333333</v>
      </c>
      <c r="W64" s="26">
        <v>5</v>
      </c>
      <c r="X64" s="85">
        <v>6</v>
      </c>
      <c r="Y64" s="25">
        <f>IF(AND(Vorzeichenprüfung!Y70="WAHR", INT(Spannweiten!Y64)&lt;=5), Mittelwerte!Y64, "")</f>
        <v>3.3333333333333335</v>
      </c>
      <c r="Z64" s="25">
        <f>IF(AND(Vorzeichenprüfung!Z70="WAHR", INT(Spannweiten!Z64)&lt;=5), Mittelwerte!Z64, "")</f>
        <v>1.6666666666666667</v>
      </c>
      <c r="AA64" s="25">
        <f>IF(AND(Vorzeichenprüfung!AA70="WAHR", INT(Spannweiten!AA64)&lt;=5), Mittelwerte!AA64, "")</f>
        <v>1.6666666666666667</v>
      </c>
      <c r="AB64" s="25">
        <f>IF(AND(Vorzeichenprüfung!AB70="WAHR", INT(Spannweiten!AB64)&lt;=5), Mittelwerte!AB64, "")</f>
        <v>1.3333333333333333</v>
      </c>
      <c r="AC64" s="85">
        <v>8</v>
      </c>
      <c r="AD64" s="25">
        <f>IF(AND(Vorzeichenprüfung!AD70="WAHR", INT(Spannweiten!AD64)&lt;=5), Mittelwerte!AD64, "")</f>
        <v>1.6666666666666667</v>
      </c>
      <c r="AE64" s="5"/>
      <c r="AF64" s="5"/>
      <c r="AG64" s="5"/>
      <c r="AI64" s="192"/>
      <c r="AJ64" s="192"/>
      <c r="AK64" s="192"/>
      <c r="AL64" s="192"/>
      <c r="AM64" s="192"/>
      <c r="AO64" s="195"/>
      <c r="AP64" s="41"/>
      <c r="AQ64" s="42"/>
    </row>
    <row r="65" spans="1:43" ht="15.75" customHeight="1" x14ac:dyDescent="0.2">
      <c r="A65" s="186"/>
      <c r="B65" s="186"/>
      <c r="C65" s="7" t="s">
        <v>159</v>
      </c>
      <c r="D65" s="8" t="s">
        <v>128</v>
      </c>
      <c r="E65" s="26">
        <v>4</v>
      </c>
      <c r="F65" s="24">
        <f>IF(AND(INT(Vorzeichenprüfung!F71)=0, INT(Spannweiten!F65)&lt;=5), Mittelwerte!F65, "")</f>
        <v>0</v>
      </c>
      <c r="G65" s="24">
        <f>IF(AND(INT(Vorzeichenprüfung!G71)=0, INT(Spannweiten!G65)&lt;=5), Mittelwerte!G65, "")</f>
        <v>0</v>
      </c>
      <c r="H65" s="24">
        <f>IF(AND(INT(Vorzeichenprüfung!H71)=0, INT(Spannweiten!H65)&lt;=5), Mittelwerte!H65, "")</f>
        <v>0</v>
      </c>
      <c r="I65" s="26">
        <v>6</v>
      </c>
      <c r="J65" s="25">
        <f>IF(AND(Vorzeichenprüfung!J71="WAHR", INT(Spannweiten!J65)&lt;=5), Mittelwerte!J65, "")</f>
        <v>1.3333333333333333</v>
      </c>
      <c r="K65" s="24">
        <f>IF(AND(INT(Vorzeichenprüfung!K71)=0, INT(Spannweiten!K65)&lt;=5), Mittelwerte!K65, "")</f>
        <v>0</v>
      </c>
      <c r="L65" s="26">
        <v>2</v>
      </c>
      <c r="M65" s="24">
        <f>IF(AND(INT(Vorzeichenprüfung!M71)=0, INT(Spannweiten!M65)&lt;=5), Mittelwerte!M65, "")</f>
        <v>7</v>
      </c>
      <c r="N65" s="24">
        <f>IF(AND(INT(Vorzeichenprüfung!N71)=0, INT(Spannweiten!N65)&lt;=5), Mittelwerte!N65, "")</f>
        <v>0</v>
      </c>
      <c r="O65" s="24">
        <f>IF(AND(INT(Vorzeichenprüfung!O71)=0, INT(Spannweiten!O65)&lt;=5), Mittelwerte!O65, "")</f>
        <v>2.3333333333333335</v>
      </c>
      <c r="P65" s="26">
        <v>7</v>
      </c>
      <c r="Q65" s="24">
        <f>IF(AND(INT(Vorzeichenprüfung!Q71)=0, INT(Spannweiten!Q65)&lt;=5), Mittelwerte!Q65, "")</f>
        <v>1.3333333333333333</v>
      </c>
      <c r="R65" s="24">
        <f>IF(AND(INT(Vorzeichenprüfung!R71)=0, INT(Spannweiten!R65)&lt;=5), Mittelwerte!R65, "")</f>
        <v>0</v>
      </c>
      <c r="S65" s="26">
        <v>5</v>
      </c>
      <c r="T65" s="24">
        <f>IF(AND(INT(Vorzeichenprüfung!T71)=0, INT(Spannweiten!T65)&lt;=5), Mittelwerte!T65, "")</f>
        <v>1.6666666666666667</v>
      </c>
      <c r="U65" s="25">
        <f>IF(AND(Vorzeichenprüfung!U71="WAHR", INT(Spannweiten!U65)&lt;=5), Mittelwerte!U65, "")</f>
        <v>2.6666666666666665</v>
      </c>
      <c r="V65" s="25">
        <f>IF(AND(Vorzeichenprüfung!V71="WAHR", INT(Spannweiten!V65)&lt;=5), Mittelwerte!V65, "")</f>
        <v>1</v>
      </c>
      <c r="W65" s="24">
        <f>IF(AND(INT(Vorzeichenprüfung!W71)=0, INT(Spannweiten!W65)&lt;=5), Mittelwerte!W65, "")</f>
        <v>0</v>
      </c>
      <c r="X65" s="24">
        <f>IF(AND(INT(Vorzeichenprüfung!X71)=0, INT(Spannweiten!X65)&lt;=5), Mittelwerte!X65, "")</f>
        <v>0.66666666666666663</v>
      </c>
      <c r="Y65" s="24">
        <f>IF(AND(INT(Vorzeichenprüfung!Y71)=0, INT(Spannweiten!Y65)&lt;=5), Mittelwerte!Y65, "")</f>
        <v>0</v>
      </c>
      <c r="Z65" s="24">
        <f>IF(AND(INT(Vorzeichenprüfung!Z71)=0, INT(Spannweiten!Z65)&lt;=5), Mittelwerte!Z65, "")</f>
        <v>1.6666666666666667</v>
      </c>
      <c r="AA65" s="24">
        <f>IF(AND(INT(Vorzeichenprüfung!AA71)=0, INT(Spannweiten!AA65)&lt;=5), Mittelwerte!AA65, "")</f>
        <v>1.6666666666666667</v>
      </c>
      <c r="AB65" s="24">
        <f>IF(AND(INT(Vorzeichenprüfung!AB71)=0, INT(Spannweiten!AB65)&lt;=5), Mittelwerte!AB65, "")</f>
        <v>0</v>
      </c>
      <c r="AC65" s="24">
        <f>IF(AND(INT(Vorzeichenprüfung!AC71)=0, INT(Spannweiten!AC65)&lt;=5), Mittelwerte!AC65, "")</f>
        <v>1</v>
      </c>
      <c r="AD65" s="24">
        <f>IF(AND(INT(Vorzeichenprüfung!AD71)=0, INT(Spannweiten!AD65)&lt;=5), Mittelwerte!AD65, "")</f>
        <v>0</v>
      </c>
      <c r="AE65" s="5"/>
      <c r="AF65" s="5"/>
      <c r="AG65" s="5"/>
      <c r="AI65" s="192"/>
      <c r="AJ65" s="192"/>
      <c r="AK65" s="192"/>
      <c r="AL65" s="192"/>
      <c r="AM65" s="192"/>
      <c r="AO65" s="195"/>
      <c r="AP65" s="41"/>
      <c r="AQ65" s="42"/>
    </row>
    <row r="66" spans="1:43" ht="15.75" customHeight="1" x14ac:dyDescent="0.2">
      <c r="A66" s="186"/>
      <c r="B66" s="186"/>
      <c r="C66" s="7" t="s">
        <v>160</v>
      </c>
      <c r="D66" s="8" t="s">
        <v>129</v>
      </c>
      <c r="E66" s="24">
        <f>IF(AND(INT(Vorzeichenprüfung!E72)=0, INT(Spannweiten!E66)&lt;=5), Mittelwerte!E66, "")</f>
        <v>0</v>
      </c>
      <c r="F66" s="24">
        <f>IF(AND(INT(Vorzeichenprüfung!F72)=0, INT(Spannweiten!F66)&lt;=5), Mittelwerte!F66, "")</f>
        <v>0</v>
      </c>
      <c r="G66" s="24">
        <f>IF(AND(INT(Vorzeichenprüfung!G72)=0, INT(Spannweiten!G66)&lt;=5), Mittelwerte!G66, "")</f>
        <v>0</v>
      </c>
      <c r="H66" s="26">
        <v>2</v>
      </c>
      <c r="I66" s="25">
        <f>IF(AND(Vorzeichenprüfung!I72="WAHR", INT(Spannweiten!I66)&lt;=5), Mittelwerte!I66, "")</f>
        <v>1.6666666666666667</v>
      </c>
      <c r="J66" s="26">
        <v>2</v>
      </c>
      <c r="K66" s="26">
        <v>3</v>
      </c>
      <c r="L66" s="26">
        <v>0</v>
      </c>
      <c r="M66" s="24">
        <f>IF(AND(INT(Vorzeichenprüfung!M72)=0, INT(Spannweiten!M66)&lt;=5), Mittelwerte!M66, "")</f>
        <v>0.66666666666666663</v>
      </c>
      <c r="N66" s="24">
        <f>IF(AND(INT(Vorzeichenprüfung!N72)=0, INT(Spannweiten!N66)&lt;=5), Mittelwerte!N66, "")</f>
        <v>0</v>
      </c>
      <c r="O66" s="24">
        <f>IF(AND(INT(Vorzeichenprüfung!O72)=0, INT(Spannweiten!O66)&lt;=5), Mittelwerte!O66, "")</f>
        <v>0</v>
      </c>
      <c r="P66" s="24">
        <f>IF(AND(INT(Vorzeichenprüfung!P72)=0, INT(Spannweiten!P66)&lt;=5), Mittelwerte!P66, "")</f>
        <v>0</v>
      </c>
      <c r="Q66" s="26">
        <v>2</v>
      </c>
      <c r="R66" s="24">
        <f>IF(AND(INT(Vorzeichenprüfung!R72)=0, INT(Spannweiten!R66)&lt;=5), Mittelwerte!R66, "")</f>
        <v>3</v>
      </c>
      <c r="S66" s="24">
        <f>IF(AND(INT(Vorzeichenprüfung!S72)=0, INT(Spannweiten!S66)&lt;=5), Mittelwerte!S66, "")</f>
        <v>1.6666666666666667</v>
      </c>
      <c r="T66" s="26">
        <v>5</v>
      </c>
      <c r="U66" s="24">
        <f>IF(AND(INT(Vorzeichenprüfung!U72)=0, INT(Spannweiten!U66)&lt;=5), Mittelwerte!U66, "")</f>
        <v>2</v>
      </c>
      <c r="V66" s="25">
        <f>IF(AND(Vorzeichenprüfung!V72="WAHR", INT(Spannweiten!V66)&lt;=5), Mittelwerte!V66, "")</f>
        <v>0.66666666666666663</v>
      </c>
      <c r="W66" s="24">
        <f>IF(AND(INT(Vorzeichenprüfung!W72)=0, INT(Spannweiten!W66)&lt;=5), Mittelwerte!W66, "")</f>
        <v>0</v>
      </c>
      <c r="X66" s="24">
        <f>IF(AND(INT(Vorzeichenprüfung!X72)=0, INT(Spannweiten!X66)&lt;=5), Mittelwerte!X66, "")</f>
        <v>1.3333333333333333</v>
      </c>
      <c r="Y66" s="24">
        <f>IF(AND(INT(Vorzeichenprüfung!Y72)=0, INT(Spannweiten!Y66)&lt;=5), Mittelwerte!Y66, "")</f>
        <v>0</v>
      </c>
      <c r="Z66" s="24">
        <f>IF(AND(INT(Vorzeichenprüfung!Z72)=0, INT(Spannweiten!Z66)&lt;=5), Mittelwerte!Z66, "")</f>
        <v>-1</v>
      </c>
      <c r="AA66" s="24">
        <f>IF(AND(INT(Vorzeichenprüfung!AA72)=0, INT(Spannweiten!AA66)&lt;=5), Mittelwerte!AA66, "")</f>
        <v>0</v>
      </c>
      <c r="AB66" s="24">
        <f>IF(AND(INT(Vorzeichenprüfung!AB72)=0, INT(Spannweiten!AB66)&lt;=5), Mittelwerte!AB66, "")</f>
        <v>0</v>
      </c>
      <c r="AC66" s="24">
        <f>IF(AND(INT(Vorzeichenprüfung!AC72)=0, INT(Spannweiten!AC66)&lt;=5), Mittelwerte!AC66, "")</f>
        <v>0</v>
      </c>
      <c r="AD66" s="83">
        <v>0</v>
      </c>
      <c r="AE66" s="5"/>
      <c r="AF66" s="5"/>
      <c r="AG66" s="5"/>
      <c r="AI66" s="192"/>
      <c r="AJ66" s="192"/>
      <c r="AK66" s="192"/>
      <c r="AL66" s="192"/>
      <c r="AM66" s="192"/>
      <c r="AO66" s="195"/>
      <c r="AP66" s="41"/>
      <c r="AQ66" s="42"/>
    </row>
    <row r="67" spans="1:43" ht="15.75" customHeight="1" x14ac:dyDescent="0.2">
      <c r="A67" s="186"/>
      <c r="B67" s="186"/>
      <c r="C67" s="7" t="s">
        <v>161</v>
      </c>
      <c r="D67" s="8" t="s">
        <v>130</v>
      </c>
      <c r="E67" s="26">
        <v>0</v>
      </c>
      <c r="F67" s="26">
        <v>0</v>
      </c>
      <c r="G67" s="24">
        <f>IF(AND(INT(Vorzeichenprüfung!G73)=0, INT(Spannweiten!G67)&lt;=5), Mittelwerte!G67, "")</f>
        <v>0</v>
      </c>
      <c r="H67" s="24">
        <f>IF(AND(INT(Vorzeichenprüfung!H73)=0, INT(Spannweiten!H67)&lt;=5), Mittelwerte!H67, "")</f>
        <v>0</v>
      </c>
      <c r="I67" s="26">
        <v>3</v>
      </c>
      <c r="J67" s="26">
        <v>2</v>
      </c>
      <c r="K67" s="26">
        <v>0</v>
      </c>
      <c r="L67" s="24">
        <f>IF(AND(INT(Vorzeichenprüfung!L73)=0, INT(Spannweiten!L67)&lt;=5), Mittelwerte!L67, "")</f>
        <v>0.66666666666666663</v>
      </c>
      <c r="M67" s="24">
        <f>IF(AND(INT(Vorzeichenprüfung!M73)=0, INT(Spannweiten!M67)&lt;=5), Mittelwerte!M67, "")</f>
        <v>5.666666666666667</v>
      </c>
      <c r="N67" s="24">
        <f>IF(AND(INT(Vorzeichenprüfung!N73)=0, INT(Spannweiten!N67)&lt;=5), Mittelwerte!N67, "")</f>
        <v>0</v>
      </c>
      <c r="O67" s="24">
        <f>IF(AND(INT(Vorzeichenprüfung!O73)=0, INT(Spannweiten!O67)&lt;=5), Mittelwerte!O67, "")</f>
        <v>1.6666666666666667</v>
      </c>
      <c r="P67" s="26">
        <v>5</v>
      </c>
      <c r="Q67" s="24">
        <f>IF(AND(INT(Vorzeichenprüfung!Q73)=0, INT(Spannweiten!Q67)&lt;=5), Mittelwerte!Q67, "")</f>
        <v>0</v>
      </c>
      <c r="R67" s="24">
        <f>IF(AND(INT(Vorzeichenprüfung!R73)=0, INT(Spannweiten!R67)&lt;=5), Mittelwerte!R67, "")</f>
        <v>0</v>
      </c>
      <c r="S67" s="25">
        <f>IF(AND(Vorzeichenprüfung!S73="WAHR", INT(Spannweiten!S67)&lt;=5), Mittelwerte!S67, "")</f>
        <v>1.3333333333333333</v>
      </c>
      <c r="T67" s="24">
        <f>IF(AND(INT(Vorzeichenprüfung!T73)=0, INT(Spannweiten!T67)&lt;=5), Mittelwerte!T67, "")</f>
        <v>1.6666666666666667</v>
      </c>
      <c r="U67" s="25">
        <f>IF(AND(Vorzeichenprüfung!U73="WAHR", INT(Spannweiten!U67)&lt;=5), Mittelwerte!U67, "")</f>
        <v>1</v>
      </c>
      <c r="V67" s="24">
        <f>IF(AND(INT(Vorzeichenprüfung!V73)=0, INT(Spannweiten!V67)&lt;=5), Mittelwerte!V67, "")</f>
        <v>1</v>
      </c>
      <c r="W67" s="24">
        <f>IF(AND(INT(Vorzeichenprüfung!W73)=0, INT(Spannweiten!W67)&lt;=5), Mittelwerte!W67, "")</f>
        <v>0</v>
      </c>
      <c r="X67" s="24">
        <f>IF(AND(INT(Vorzeichenprüfung!X73)=0, INT(Spannweiten!X67)&lt;=5), Mittelwerte!X67, "")</f>
        <v>1.6666666666666667</v>
      </c>
      <c r="Y67" s="24">
        <f>IF(AND(INT(Vorzeichenprüfung!Y73)=0, INT(Spannweiten!Y67)&lt;=5), Mittelwerte!Y67, "")</f>
        <v>1</v>
      </c>
      <c r="Z67" s="24">
        <f>IF(AND(INT(Vorzeichenprüfung!Z73)=0, INT(Spannweiten!Z67)&lt;=5), Mittelwerte!Z67, "")</f>
        <v>0</v>
      </c>
      <c r="AA67" s="24">
        <f>IF(AND(INT(Vorzeichenprüfung!AA73)=0, INT(Spannweiten!AA67)&lt;=5), Mittelwerte!AA67, "")</f>
        <v>0</v>
      </c>
      <c r="AB67" s="24">
        <f>IF(AND(INT(Vorzeichenprüfung!AB73)=0, INT(Spannweiten!AB67)&lt;=5), Mittelwerte!AB67, "")</f>
        <v>0</v>
      </c>
      <c r="AC67" s="24">
        <f>IF(AND(INT(Vorzeichenprüfung!AC73)=0, INT(Spannweiten!AC67)&lt;=5), Mittelwerte!AC67, "")</f>
        <v>0</v>
      </c>
      <c r="AD67" s="83">
        <v>0</v>
      </c>
      <c r="AE67" s="5"/>
      <c r="AF67" s="5"/>
      <c r="AG67" s="5"/>
      <c r="AI67" s="192"/>
      <c r="AJ67" s="192"/>
      <c r="AK67" s="192"/>
      <c r="AL67" s="192"/>
      <c r="AM67" s="192"/>
      <c r="AO67" s="195"/>
      <c r="AP67" s="41"/>
      <c r="AQ67" s="42"/>
    </row>
    <row r="68" spans="1:43" x14ac:dyDescent="0.2">
      <c r="AO68" s="196"/>
      <c r="AP68" s="41"/>
      <c r="AQ68" s="42"/>
    </row>
    <row r="69" spans="1:43" ht="15" customHeight="1" x14ac:dyDescent="0.25">
      <c r="A69" s="197" t="s">
        <v>327</v>
      </c>
      <c r="B69" s="197"/>
      <c r="C69" s="197"/>
      <c r="D69" s="197"/>
      <c r="E69" s="197"/>
      <c r="F69" s="79"/>
      <c r="G69" s="79"/>
      <c r="H69" s="79"/>
      <c r="I69" s="79" t="s">
        <v>325</v>
      </c>
      <c r="J69" s="79"/>
      <c r="K69" s="79"/>
      <c r="L69" s="79"/>
      <c r="M69" s="79"/>
      <c r="N69" s="79"/>
      <c r="O69" s="79"/>
      <c r="P69" s="79"/>
      <c r="Q69" s="79"/>
      <c r="R69" s="79"/>
      <c r="S69" s="79"/>
      <c r="T69" s="79"/>
      <c r="U69" s="79"/>
      <c r="V69" s="79"/>
      <c r="W69" s="79"/>
      <c r="X69" s="79"/>
      <c r="Y69" s="79"/>
      <c r="Z69" s="79"/>
      <c r="AA69" s="79"/>
      <c r="AB69" s="79"/>
      <c r="AC69" s="79"/>
      <c r="AD69" s="79"/>
      <c r="AE69" s="43"/>
      <c r="AF69" s="43"/>
      <c r="AG69" s="43"/>
      <c r="AO69" s="196"/>
      <c r="AP69" s="41"/>
      <c r="AQ69" s="42"/>
    </row>
    <row r="70" spans="1:43" ht="15" customHeight="1" x14ac:dyDescent="0.2">
      <c r="A70" s="100"/>
      <c r="B70" s="101"/>
      <c r="C70" s="119" t="s">
        <v>312</v>
      </c>
      <c r="D70" s="89">
        <f>SUM(COUNTA(E8:AD25),COUNTA(E27:AD35),COUNTA(E37:AD67))</f>
        <v>1508</v>
      </c>
      <c r="E70" s="91"/>
      <c r="G70" s="79"/>
      <c r="H70" s="79"/>
      <c r="I70" s="87"/>
      <c r="J70" s="88"/>
      <c r="K70" s="88">
        <v>18</v>
      </c>
      <c r="L70" s="88" t="s">
        <v>317</v>
      </c>
      <c r="M70" s="89"/>
      <c r="N70" s="89">
        <f>I72*K70</f>
        <v>468</v>
      </c>
      <c r="O70" s="90">
        <f>0.05*N70</f>
        <v>23.400000000000002</v>
      </c>
      <c r="P70" s="89"/>
      <c r="Q70" s="89"/>
      <c r="R70" s="89"/>
      <c r="S70" s="89"/>
      <c r="T70" s="89"/>
      <c r="U70" s="89"/>
      <c r="V70" s="91"/>
      <c r="W70" s="79"/>
      <c r="X70" s="79"/>
      <c r="Y70" s="79"/>
      <c r="Z70" s="79"/>
      <c r="AA70" s="79"/>
      <c r="AB70" s="79"/>
      <c r="AC70" s="79"/>
      <c r="AD70" s="79"/>
      <c r="AE70" s="43"/>
      <c r="AF70" s="43"/>
      <c r="AG70" s="43"/>
    </row>
    <row r="71" spans="1:43" ht="15" customHeight="1" x14ac:dyDescent="0.2">
      <c r="A71" s="104"/>
      <c r="B71" s="105"/>
      <c r="C71" s="80" t="s">
        <v>380</v>
      </c>
      <c r="D71" s="79">
        <f>AG9+AG28+AG38</f>
        <v>520</v>
      </c>
      <c r="E71" s="115">
        <f>(D71*100/1508)/100</f>
        <v>0.34482758620689657</v>
      </c>
      <c r="F71" s="38" t="s">
        <v>332</v>
      </c>
      <c r="G71" s="79"/>
      <c r="H71" s="79"/>
      <c r="I71" s="92"/>
      <c r="J71" s="80"/>
      <c r="K71" s="80">
        <v>9</v>
      </c>
      <c r="L71" s="80" t="s">
        <v>317</v>
      </c>
      <c r="M71" s="79"/>
      <c r="N71" s="79">
        <f>I72*K71</f>
        <v>234</v>
      </c>
      <c r="O71" s="81">
        <f>0.05*N71</f>
        <v>11.700000000000001</v>
      </c>
      <c r="P71" s="79"/>
      <c r="Q71" s="79"/>
      <c r="R71" s="79"/>
      <c r="S71" s="79"/>
      <c r="T71" s="79"/>
      <c r="U71" s="79"/>
      <c r="V71" s="93"/>
      <c r="W71" s="79"/>
      <c r="X71" s="79"/>
      <c r="Y71" s="79"/>
      <c r="Z71" s="79"/>
      <c r="AA71" s="79"/>
      <c r="AB71" s="79"/>
      <c r="AC71" s="79"/>
      <c r="AD71" s="79"/>
      <c r="AE71" s="43"/>
      <c r="AF71" s="43"/>
      <c r="AG71" s="43"/>
    </row>
    <row r="72" spans="1:43" ht="15" customHeight="1" x14ac:dyDescent="0.2">
      <c r="A72" s="104"/>
      <c r="B72" s="105"/>
      <c r="C72" s="80" t="s">
        <v>381</v>
      </c>
      <c r="D72" s="79">
        <f>AG10+AG29+AG39</f>
        <v>900</v>
      </c>
      <c r="E72" s="115">
        <f>(D72*100/1508)/100</f>
        <v>0.59681697612732099</v>
      </c>
      <c r="F72" s="120" t="s">
        <v>333</v>
      </c>
      <c r="G72" s="79"/>
      <c r="H72" s="79"/>
      <c r="I72" s="94">
        <v>26</v>
      </c>
      <c r="J72" s="95" t="s">
        <v>316</v>
      </c>
      <c r="K72" s="96">
        <v>33</v>
      </c>
      <c r="L72" s="96" t="s">
        <v>317</v>
      </c>
      <c r="M72" s="97"/>
      <c r="N72" s="97">
        <f>26*K72</f>
        <v>858</v>
      </c>
      <c r="O72" s="98">
        <v>46</v>
      </c>
      <c r="P72" s="97"/>
      <c r="Q72" s="97"/>
      <c r="R72" s="97"/>
      <c r="S72" s="97"/>
      <c r="T72" s="97"/>
      <c r="U72" s="97"/>
      <c r="V72" s="99"/>
      <c r="W72" s="79"/>
      <c r="X72" s="79"/>
      <c r="Y72" s="79"/>
      <c r="Z72" s="79"/>
      <c r="AA72" s="79"/>
      <c r="AB72" s="79"/>
      <c r="AC72" s="79"/>
      <c r="AD72" s="79"/>
      <c r="AE72" s="43"/>
      <c r="AF72" s="43"/>
      <c r="AG72" s="43"/>
    </row>
    <row r="73" spans="1:43" ht="15" x14ac:dyDescent="0.2">
      <c r="A73" s="104"/>
      <c r="B73" s="105"/>
      <c r="C73" s="80" t="s">
        <v>382</v>
      </c>
      <c r="D73" s="79">
        <f>AG11+AG30+AG40</f>
        <v>11</v>
      </c>
      <c r="E73" s="93"/>
      <c r="F73" s="38" t="s">
        <v>328</v>
      </c>
      <c r="L73" s="86"/>
      <c r="Q73" s="198"/>
      <c r="R73" s="198"/>
      <c r="S73" s="198"/>
      <c r="T73" s="198"/>
    </row>
    <row r="74" spans="1:43" ht="15" x14ac:dyDescent="0.25">
      <c r="A74" s="104"/>
      <c r="B74" s="105"/>
      <c r="C74" s="106" t="s">
        <v>329</v>
      </c>
      <c r="D74" s="106">
        <f>AG12+AG13+AG31+AG32+AG41+AG42</f>
        <v>77</v>
      </c>
      <c r="E74" s="116">
        <f>(D74*100/D70)/100</f>
        <v>5.1061007957559683E-2</v>
      </c>
      <c r="F74" s="38" t="s">
        <v>371</v>
      </c>
      <c r="I74" s="100"/>
      <c r="J74" s="101"/>
      <c r="K74" s="101"/>
      <c r="L74" s="101"/>
      <c r="M74" s="102" t="s">
        <v>318</v>
      </c>
      <c r="N74" s="102"/>
      <c r="O74" s="102"/>
      <c r="P74" s="102"/>
      <c r="Q74" s="102"/>
      <c r="R74" s="102"/>
      <c r="S74" s="102"/>
      <c r="T74" s="102"/>
      <c r="U74" s="101"/>
      <c r="V74" s="103"/>
    </row>
    <row r="75" spans="1:43" ht="15" customHeight="1" x14ac:dyDescent="0.25">
      <c r="A75" s="110"/>
      <c r="B75" s="111"/>
      <c r="C75" s="117" t="s">
        <v>313</v>
      </c>
      <c r="D75" s="117">
        <f>AG13+AG32+AG42</f>
        <v>32</v>
      </c>
      <c r="E75" s="118">
        <f>(D75*100/D70)/100</f>
        <v>2.1220159151193636E-2</v>
      </c>
      <c r="F75" s="38" t="s">
        <v>331</v>
      </c>
      <c r="I75" s="104"/>
      <c r="J75" s="105"/>
      <c r="K75" s="105"/>
      <c r="L75" s="106" t="s">
        <v>324</v>
      </c>
      <c r="M75" s="107" t="s">
        <v>319</v>
      </c>
      <c r="N75" s="107" t="s">
        <v>320</v>
      </c>
      <c r="O75" s="107" t="s">
        <v>322</v>
      </c>
      <c r="P75" s="107" t="s">
        <v>321</v>
      </c>
      <c r="Q75" s="76"/>
      <c r="R75" s="76"/>
      <c r="S75" s="193" t="s">
        <v>323</v>
      </c>
      <c r="T75" s="193"/>
      <c r="U75" s="193"/>
      <c r="V75" s="194"/>
    </row>
    <row r="76" spans="1:43" ht="15" x14ac:dyDescent="0.25">
      <c r="I76" s="104"/>
      <c r="J76" s="105"/>
      <c r="K76" s="105"/>
      <c r="L76" s="106" t="s">
        <v>326</v>
      </c>
      <c r="M76" s="107">
        <v>78</v>
      </c>
      <c r="N76" s="107">
        <v>23</v>
      </c>
      <c r="O76" s="107">
        <v>12</v>
      </c>
      <c r="P76" s="107">
        <v>43</v>
      </c>
      <c r="Q76" s="105"/>
      <c r="R76" s="105"/>
      <c r="S76" s="193"/>
      <c r="T76" s="193"/>
      <c r="U76" s="193"/>
      <c r="V76" s="194"/>
    </row>
    <row r="77" spans="1:43" ht="15" x14ac:dyDescent="0.25">
      <c r="I77" s="104"/>
      <c r="J77" s="105"/>
      <c r="K77" s="105"/>
      <c r="L77" s="105"/>
      <c r="M77" s="109">
        <f ca="1">RANDBETWEEN(1,26)</f>
        <v>23</v>
      </c>
      <c r="N77" s="109">
        <f ca="1">RANDBETWEEN(1,18)</f>
        <v>1</v>
      </c>
      <c r="O77" s="109"/>
      <c r="P77" s="109"/>
      <c r="Q77" s="76"/>
      <c r="R77" s="76"/>
      <c r="S77" s="193"/>
      <c r="T77" s="193"/>
      <c r="U77" s="193"/>
      <c r="V77" s="194"/>
    </row>
    <row r="78" spans="1:43" ht="15" x14ac:dyDescent="0.25">
      <c r="I78" s="104"/>
      <c r="J78" s="105"/>
      <c r="K78" s="105"/>
      <c r="L78" s="105"/>
      <c r="M78" s="109">
        <f ca="1">RANDBETWEEN(1,26)</f>
        <v>18</v>
      </c>
      <c r="N78" s="109">
        <f t="shared" ref="N78:N99" ca="1" si="0">RANDBETWEEN(1,18)</f>
        <v>6</v>
      </c>
      <c r="O78" s="109"/>
      <c r="P78" s="109"/>
      <c r="Q78" s="76"/>
      <c r="R78" s="76"/>
      <c r="S78" s="193"/>
      <c r="T78" s="193"/>
      <c r="U78" s="193"/>
      <c r="V78" s="194"/>
    </row>
    <row r="79" spans="1:43" ht="15" x14ac:dyDescent="0.25">
      <c r="I79" s="104"/>
      <c r="J79" s="105"/>
      <c r="K79" s="105"/>
      <c r="L79" s="105"/>
      <c r="M79" s="109">
        <f t="shared" ref="M79:M141" ca="1" si="1">RANDBETWEEN(1,26)</f>
        <v>4</v>
      </c>
      <c r="N79" s="109">
        <f t="shared" ca="1" si="0"/>
        <v>16</v>
      </c>
      <c r="O79" s="109"/>
      <c r="P79" s="109"/>
      <c r="Q79" s="76"/>
      <c r="R79" s="76"/>
      <c r="S79" s="76"/>
      <c r="T79" s="76"/>
      <c r="U79" s="105"/>
      <c r="V79" s="108"/>
    </row>
    <row r="80" spans="1:43" ht="15" x14ac:dyDescent="0.25">
      <c r="I80" s="104"/>
      <c r="J80" s="105"/>
      <c r="K80" s="105"/>
      <c r="L80" s="105"/>
      <c r="M80" s="109">
        <f t="shared" ca="1" si="1"/>
        <v>22</v>
      </c>
      <c r="N80" s="109">
        <f t="shared" ca="1" si="0"/>
        <v>6</v>
      </c>
      <c r="O80" s="109"/>
      <c r="P80" s="109"/>
      <c r="Q80" s="76"/>
      <c r="R80" s="76"/>
      <c r="S80" s="76"/>
      <c r="T80" s="76"/>
      <c r="U80" s="105"/>
      <c r="V80" s="108"/>
    </row>
    <row r="81" spans="9:22" ht="15" x14ac:dyDescent="0.25">
      <c r="I81" s="104"/>
      <c r="J81" s="105"/>
      <c r="K81" s="105"/>
      <c r="L81" s="105"/>
      <c r="M81" s="109">
        <f t="shared" ca="1" si="1"/>
        <v>13</v>
      </c>
      <c r="N81" s="109">
        <f t="shared" ca="1" si="0"/>
        <v>13</v>
      </c>
      <c r="O81" s="109"/>
      <c r="P81" s="109"/>
      <c r="Q81" s="76"/>
      <c r="R81" s="76"/>
      <c r="S81" s="76"/>
      <c r="T81" s="76"/>
      <c r="U81" s="105"/>
      <c r="V81" s="108"/>
    </row>
    <row r="82" spans="9:22" ht="15" x14ac:dyDescent="0.25">
      <c r="I82" s="104"/>
      <c r="J82" s="105"/>
      <c r="K82" s="105"/>
      <c r="L82" s="105"/>
      <c r="M82" s="109">
        <f t="shared" ca="1" si="1"/>
        <v>1</v>
      </c>
      <c r="N82" s="109">
        <v>1</v>
      </c>
      <c r="O82" s="109"/>
      <c r="P82" s="109"/>
      <c r="Q82" s="76"/>
      <c r="R82" s="76"/>
      <c r="S82" s="76"/>
      <c r="T82" s="76"/>
      <c r="U82" s="105"/>
      <c r="V82" s="108"/>
    </row>
    <row r="83" spans="9:22" ht="15" x14ac:dyDescent="0.25">
      <c r="I83" s="104"/>
      <c r="J83" s="105"/>
      <c r="K83" s="105"/>
      <c r="L83" s="105"/>
      <c r="M83" s="109">
        <f t="shared" ca="1" si="1"/>
        <v>11</v>
      </c>
      <c r="N83" s="109">
        <f t="shared" ca="1" si="0"/>
        <v>1</v>
      </c>
      <c r="O83" s="109"/>
      <c r="P83" s="109"/>
      <c r="Q83" s="76"/>
      <c r="R83" s="76"/>
      <c r="S83" s="76"/>
      <c r="T83" s="76"/>
      <c r="U83" s="105"/>
      <c r="V83" s="108"/>
    </row>
    <row r="84" spans="9:22" ht="15" x14ac:dyDescent="0.25">
      <c r="I84" s="104"/>
      <c r="J84" s="105"/>
      <c r="K84" s="105"/>
      <c r="L84" s="105"/>
      <c r="M84" s="109">
        <f t="shared" ca="1" si="1"/>
        <v>18</v>
      </c>
      <c r="N84" s="109">
        <f t="shared" ca="1" si="0"/>
        <v>5</v>
      </c>
      <c r="O84" s="109"/>
      <c r="P84" s="109"/>
      <c r="Q84" s="76"/>
      <c r="R84" s="76"/>
      <c r="S84" s="76"/>
      <c r="T84" s="76"/>
      <c r="U84" s="105"/>
      <c r="V84" s="108"/>
    </row>
    <row r="85" spans="9:22" ht="15" x14ac:dyDescent="0.25">
      <c r="I85" s="104"/>
      <c r="J85" s="105"/>
      <c r="K85" s="105"/>
      <c r="L85" s="105"/>
      <c r="M85" s="109">
        <f t="shared" ca="1" si="1"/>
        <v>17</v>
      </c>
      <c r="N85" s="109">
        <f t="shared" ca="1" si="0"/>
        <v>6</v>
      </c>
      <c r="O85" s="109"/>
      <c r="P85" s="109"/>
      <c r="Q85" s="76"/>
      <c r="R85" s="76"/>
      <c r="S85" s="76"/>
      <c r="T85" s="76"/>
      <c r="U85" s="105"/>
      <c r="V85" s="108"/>
    </row>
    <row r="86" spans="9:22" ht="15" x14ac:dyDescent="0.25">
      <c r="I86" s="104"/>
      <c r="J86" s="105"/>
      <c r="K86" s="105"/>
      <c r="L86" s="105"/>
      <c r="M86" s="109">
        <f t="shared" ca="1" si="1"/>
        <v>12</v>
      </c>
      <c r="N86" s="109">
        <f t="shared" ca="1" si="0"/>
        <v>6</v>
      </c>
      <c r="O86" s="109"/>
      <c r="P86" s="109"/>
      <c r="Q86" s="76"/>
      <c r="R86" s="76"/>
      <c r="S86" s="76"/>
      <c r="T86" s="76"/>
      <c r="U86" s="105"/>
      <c r="V86" s="108"/>
    </row>
    <row r="87" spans="9:22" ht="15" x14ac:dyDescent="0.25">
      <c r="I87" s="104"/>
      <c r="J87" s="105"/>
      <c r="K87" s="105"/>
      <c r="L87" s="105"/>
      <c r="M87" s="109">
        <f t="shared" ca="1" si="1"/>
        <v>22</v>
      </c>
      <c r="N87" s="109">
        <f t="shared" ca="1" si="0"/>
        <v>13</v>
      </c>
      <c r="O87" s="109"/>
      <c r="P87" s="109"/>
      <c r="Q87" s="76"/>
      <c r="R87" s="76"/>
      <c r="S87" s="76"/>
      <c r="T87" s="76"/>
      <c r="U87" s="105"/>
      <c r="V87" s="108"/>
    </row>
    <row r="88" spans="9:22" ht="15" x14ac:dyDescent="0.25">
      <c r="I88" s="104"/>
      <c r="J88" s="105"/>
      <c r="K88" s="105"/>
      <c r="L88" s="105"/>
      <c r="M88" s="109">
        <f t="shared" ca="1" si="1"/>
        <v>1</v>
      </c>
      <c r="N88" s="109">
        <f t="shared" ca="1" si="0"/>
        <v>14</v>
      </c>
      <c r="O88" s="109"/>
      <c r="P88" s="109"/>
      <c r="Q88" s="76"/>
      <c r="R88" s="76"/>
      <c r="S88" s="76"/>
      <c r="T88" s="76"/>
      <c r="U88" s="105"/>
      <c r="V88" s="108"/>
    </row>
    <row r="89" spans="9:22" ht="15" x14ac:dyDescent="0.25">
      <c r="I89" s="104"/>
      <c r="J89" s="105"/>
      <c r="K89" s="105"/>
      <c r="L89" s="105"/>
      <c r="M89" s="109">
        <f t="shared" ca="1" si="1"/>
        <v>11</v>
      </c>
      <c r="N89" s="109">
        <f t="shared" ca="1" si="0"/>
        <v>11</v>
      </c>
      <c r="O89" s="109"/>
      <c r="P89" s="109"/>
      <c r="Q89" s="76"/>
      <c r="R89" s="76"/>
      <c r="S89" s="76"/>
      <c r="T89" s="76"/>
      <c r="U89" s="105"/>
      <c r="V89" s="108"/>
    </row>
    <row r="90" spans="9:22" ht="15" x14ac:dyDescent="0.25">
      <c r="I90" s="104"/>
      <c r="J90" s="105"/>
      <c r="K90" s="105"/>
      <c r="L90" s="105"/>
      <c r="M90" s="109">
        <f t="shared" ca="1" si="1"/>
        <v>12</v>
      </c>
      <c r="N90" s="109">
        <f t="shared" ca="1" si="0"/>
        <v>10</v>
      </c>
      <c r="O90" s="109"/>
      <c r="P90" s="109"/>
      <c r="Q90" s="76"/>
      <c r="R90" s="76"/>
      <c r="S90" s="76"/>
      <c r="T90" s="76"/>
      <c r="U90" s="105"/>
      <c r="V90" s="108"/>
    </row>
    <row r="91" spans="9:22" ht="15" x14ac:dyDescent="0.25">
      <c r="I91" s="104"/>
      <c r="J91" s="105"/>
      <c r="K91" s="105"/>
      <c r="L91" s="105"/>
      <c r="M91" s="109">
        <f t="shared" ca="1" si="1"/>
        <v>16</v>
      </c>
      <c r="N91" s="109">
        <f t="shared" ca="1" si="0"/>
        <v>13</v>
      </c>
      <c r="O91" s="109"/>
      <c r="P91" s="109"/>
      <c r="Q91" s="76"/>
      <c r="R91" s="76"/>
      <c r="S91" s="76"/>
      <c r="T91" s="76"/>
      <c r="U91" s="105"/>
      <c r="V91" s="108"/>
    </row>
    <row r="92" spans="9:22" ht="15" x14ac:dyDescent="0.25">
      <c r="I92" s="104"/>
      <c r="J92" s="105"/>
      <c r="K92" s="105"/>
      <c r="L92" s="105"/>
      <c r="M92" s="109">
        <f t="shared" ca="1" si="1"/>
        <v>4</v>
      </c>
      <c r="N92" s="109">
        <f t="shared" ca="1" si="0"/>
        <v>2</v>
      </c>
      <c r="O92" s="109"/>
      <c r="P92" s="109"/>
      <c r="Q92" s="76"/>
      <c r="R92" s="76"/>
      <c r="S92" s="76"/>
      <c r="T92" s="76"/>
      <c r="U92" s="105"/>
      <c r="V92" s="108"/>
    </row>
    <row r="93" spans="9:22" ht="15" x14ac:dyDescent="0.25">
      <c r="I93" s="104"/>
      <c r="J93" s="105"/>
      <c r="K93" s="105"/>
      <c r="L93" s="105"/>
      <c r="M93" s="109">
        <f t="shared" ca="1" si="1"/>
        <v>5</v>
      </c>
      <c r="N93" s="109">
        <f ca="1">RANDBETWEEN(1,18)</f>
        <v>15</v>
      </c>
      <c r="O93" s="109"/>
      <c r="P93" s="109"/>
      <c r="Q93" s="76"/>
      <c r="R93" s="76"/>
      <c r="S93" s="76"/>
      <c r="T93" s="76"/>
      <c r="U93" s="105"/>
      <c r="V93" s="108"/>
    </row>
    <row r="94" spans="9:22" ht="15" x14ac:dyDescent="0.25">
      <c r="I94" s="104"/>
      <c r="J94" s="105"/>
      <c r="K94" s="105"/>
      <c r="L94" s="105"/>
      <c r="M94" s="109">
        <f t="shared" ca="1" si="1"/>
        <v>22</v>
      </c>
      <c r="N94" s="109">
        <f t="shared" ca="1" si="0"/>
        <v>11</v>
      </c>
      <c r="O94" s="109"/>
      <c r="P94" s="109"/>
      <c r="Q94" s="76"/>
      <c r="R94" s="76"/>
      <c r="S94" s="76"/>
      <c r="T94" s="76"/>
      <c r="U94" s="105"/>
      <c r="V94" s="108"/>
    </row>
    <row r="95" spans="9:22" ht="15" x14ac:dyDescent="0.25">
      <c r="I95" s="104"/>
      <c r="J95" s="105"/>
      <c r="K95" s="105"/>
      <c r="L95" s="105"/>
      <c r="M95" s="109">
        <f t="shared" ca="1" si="1"/>
        <v>22</v>
      </c>
      <c r="N95" s="109">
        <f ca="1">RANDBETWEEN(1,18)</f>
        <v>1</v>
      </c>
      <c r="O95" s="109"/>
      <c r="P95" s="109"/>
      <c r="Q95" s="76"/>
      <c r="R95" s="76"/>
      <c r="S95" s="76"/>
      <c r="T95" s="76"/>
      <c r="U95" s="105"/>
      <c r="V95" s="108"/>
    </row>
    <row r="96" spans="9:22" ht="15" x14ac:dyDescent="0.25">
      <c r="I96" s="104"/>
      <c r="J96" s="105"/>
      <c r="K96" s="105"/>
      <c r="L96" s="105"/>
      <c r="M96" s="109">
        <f t="shared" ca="1" si="1"/>
        <v>22</v>
      </c>
      <c r="N96" s="109">
        <f t="shared" ca="1" si="0"/>
        <v>2</v>
      </c>
      <c r="O96" s="109"/>
      <c r="P96" s="109"/>
      <c r="Q96" s="76"/>
      <c r="R96" s="76"/>
      <c r="S96" s="76"/>
      <c r="T96" s="76"/>
      <c r="U96" s="105"/>
      <c r="V96" s="108"/>
    </row>
    <row r="97" spans="9:22" ht="15" x14ac:dyDescent="0.25">
      <c r="I97" s="104"/>
      <c r="J97" s="105"/>
      <c r="K97" s="105"/>
      <c r="L97" s="105"/>
      <c r="M97" s="109">
        <f t="shared" ca="1" si="1"/>
        <v>3</v>
      </c>
      <c r="N97" s="109">
        <f t="shared" ca="1" si="0"/>
        <v>7</v>
      </c>
      <c r="O97" s="109"/>
      <c r="P97" s="109"/>
      <c r="Q97" s="76"/>
      <c r="R97" s="76"/>
      <c r="S97" s="76"/>
      <c r="T97" s="76"/>
      <c r="U97" s="105"/>
      <c r="V97" s="108"/>
    </row>
    <row r="98" spans="9:22" ht="15" x14ac:dyDescent="0.25">
      <c r="I98" s="104"/>
      <c r="J98" s="105"/>
      <c r="K98" s="105"/>
      <c r="L98" s="105"/>
      <c r="M98" s="109">
        <f t="shared" ca="1" si="1"/>
        <v>10</v>
      </c>
      <c r="N98" s="109">
        <f ca="1">RANDBETWEEN(1,18)</f>
        <v>10</v>
      </c>
      <c r="O98" s="109"/>
      <c r="P98" s="109"/>
      <c r="Q98" s="76"/>
      <c r="R98" s="76"/>
      <c r="S98" s="76"/>
      <c r="T98" s="76"/>
      <c r="U98" s="105"/>
      <c r="V98" s="108"/>
    </row>
    <row r="99" spans="9:22" ht="15" x14ac:dyDescent="0.25">
      <c r="I99" s="104"/>
      <c r="J99" s="105"/>
      <c r="K99" s="105"/>
      <c r="L99" s="105"/>
      <c r="M99" s="109">
        <f t="shared" ca="1" si="1"/>
        <v>17</v>
      </c>
      <c r="N99" s="109">
        <f t="shared" ca="1" si="0"/>
        <v>11</v>
      </c>
      <c r="O99" s="109"/>
      <c r="P99" s="109"/>
      <c r="Q99" s="76"/>
      <c r="R99" s="76"/>
      <c r="S99" s="76"/>
      <c r="T99" s="76"/>
      <c r="U99" s="105"/>
      <c r="V99" s="108"/>
    </row>
    <row r="100" spans="9:22" ht="15" x14ac:dyDescent="0.25">
      <c r="I100" s="104"/>
      <c r="J100" s="105"/>
      <c r="K100" s="105"/>
      <c r="L100" s="105"/>
      <c r="M100" s="109">
        <f t="shared" ca="1" si="1"/>
        <v>11</v>
      </c>
      <c r="N100" s="109"/>
      <c r="O100" s="109">
        <f ca="1">RANDBETWEEN(1,9)</f>
        <v>8</v>
      </c>
      <c r="P100" s="109"/>
      <c r="Q100" s="76"/>
      <c r="R100" s="76"/>
      <c r="S100" s="76"/>
      <c r="T100" s="76"/>
      <c r="U100" s="105"/>
      <c r="V100" s="108"/>
    </row>
    <row r="101" spans="9:22" ht="15" x14ac:dyDescent="0.25">
      <c r="I101" s="104"/>
      <c r="J101" s="105"/>
      <c r="K101" s="105"/>
      <c r="L101" s="105"/>
      <c r="M101" s="109">
        <f t="shared" ca="1" si="1"/>
        <v>13</v>
      </c>
      <c r="N101" s="109"/>
      <c r="O101" s="109">
        <f t="shared" ref="O101:O107" ca="1" si="2">RANDBETWEEN(1,9)</f>
        <v>9</v>
      </c>
      <c r="P101" s="109"/>
      <c r="Q101" s="76"/>
      <c r="R101" s="76"/>
      <c r="S101" s="76"/>
      <c r="T101" s="76"/>
      <c r="U101" s="105"/>
      <c r="V101" s="108"/>
    </row>
    <row r="102" spans="9:22" ht="15" x14ac:dyDescent="0.25">
      <c r="I102" s="104"/>
      <c r="J102" s="105"/>
      <c r="K102" s="105"/>
      <c r="L102" s="105"/>
      <c r="M102" s="109">
        <f t="shared" ca="1" si="1"/>
        <v>12</v>
      </c>
      <c r="N102" s="109"/>
      <c r="O102" s="109">
        <f t="shared" ca="1" si="2"/>
        <v>4</v>
      </c>
      <c r="P102" s="109"/>
      <c r="Q102" s="76"/>
      <c r="R102" s="76"/>
      <c r="S102" s="76"/>
      <c r="T102" s="76"/>
      <c r="U102" s="105"/>
      <c r="V102" s="108"/>
    </row>
    <row r="103" spans="9:22" ht="15" x14ac:dyDescent="0.25">
      <c r="I103" s="104"/>
      <c r="J103" s="105"/>
      <c r="K103" s="105"/>
      <c r="L103" s="105"/>
      <c r="M103" s="109">
        <f t="shared" ca="1" si="1"/>
        <v>5</v>
      </c>
      <c r="N103" s="109"/>
      <c r="O103" s="109">
        <f t="shared" ca="1" si="2"/>
        <v>2</v>
      </c>
      <c r="P103" s="109"/>
      <c r="Q103" s="76"/>
      <c r="R103" s="76"/>
      <c r="S103" s="76"/>
      <c r="T103" s="76"/>
      <c r="U103" s="105"/>
      <c r="V103" s="108"/>
    </row>
    <row r="104" spans="9:22" ht="15" x14ac:dyDescent="0.25">
      <c r="I104" s="104"/>
      <c r="J104" s="105"/>
      <c r="K104" s="105"/>
      <c r="L104" s="105"/>
      <c r="M104" s="109">
        <f t="shared" ca="1" si="1"/>
        <v>8</v>
      </c>
      <c r="N104" s="109"/>
      <c r="O104" s="109">
        <f t="shared" ca="1" si="2"/>
        <v>5</v>
      </c>
      <c r="P104" s="109"/>
      <c r="Q104" s="76"/>
      <c r="R104" s="76"/>
      <c r="S104" s="76"/>
      <c r="T104" s="76"/>
      <c r="U104" s="105"/>
      <c r="V104" s="108"/>
    </row>
    <row r="105" spans="9:22" ht="15" x14ac:dyDescent="0.25">
      <c r="I105" s="104"/>
      <c r="J105" s="105"/>
      <c r="K105" s="105"/>
      <c r="L105" s="105"/>
      <c r="M105" s="109">
        <f t="shared" ca="1" si="1"/>
        <v>11</v>
      </c>
      <c r="N105" s="109"/>
      <c r="O105" s="109">
        <f t="shared" ca="1" si="2"/>
        <v>3</v>
      </c>
      <c r="P105" s="109"/>
      <c r="Q105" s="76"/>
      <c r="R105" s="76"/>
      <c r="S105" s="76"/>
      <c r="T105" s="76"/>
      <c r="U105" s="105"/>
      <c r="V105" s="108"/>
    </row>
    <row r="106" spans="9:22" ht="15" x14ac:dyDescent="0.25">
      <c r="I106" s="104"/>
      <c r="J106" s="105"/>
      <c r="K106" s="105"/>
      <c r="L106" s="105"/>
      <c r="M106" s="109">
        <f t="shared" ca="1" si="1"/>
        <v>14</v>
      </c>
      <c r="N106" s="109"/>
      <c r="O106" s="109">
        <f t="shared" ca="1" si="2"/>
        <v>5</v>
      </c>
      <c r="P106" s="109"/>
      <c r="Q106" s="76"/>
      <c r="R106" s="76"/>
      <c r="S106" s="76"/>
      <c r="T106" s="76"/>
      <c r="U106" s="105"/>
      <c r="V106" s="108"/>
    </row>
    <row r="107" spans="9:22" ht="15" x14ac:dyDescent="0.25">
      <c r="I107" s="104"/>
      <c r="J107" s="105"/>
      <c r="K107" s="105"/>
      <c r="L107" s="105"/>
      <c r="M107" s="109">
        <f t="shared" ca="1" si="1"/>
        <v>9</v>
      </c>
      <c r="N107" s="109"/>
      <c r="O107" s="109">
        <f t="shared" ca="1" si="2"/>
        <v>8</v>
      </c>
      <c r="P107" s="109"/>
      <c r="Q107" s="76"/>
      <c r="R107" s="76"/>
      <c r="S107" s="76"/>
      <c r="T107" s="76"/>
      <c r="U107" s="105"/>
      <c r="V107" s="108"/>
    </row>
    <row r="108" spans="9:22" ht="15" x14ac:dyDescent="0.25">
      <c r="I108" s="104"/>
      <c r="J108" s="105"/>
      <c r="K108" s="105"/>
      <c r="L108" s="105"/>
      <c r="M108" s="109">
        <f t="shared" ca="1" si="1"/>
        <v>21</v>
      </c>
      <c r="N108" s="109"/>
      <c r="O108" s="109">
        <f ca="1">RANDBETWEEN(1,9)</f>
        <v>3</v>
      </c>
      <c r="P108" s="109"/>
      <c r="Q108" s="76"/>
      <c r="R108" s="76"/>
      <c r="S108" s="76"/>
      <c r="T108" s="76"/>
      <c r="U108" s="105"/>
      <c r="V108" s="108"/>
    </row>
    <row r="109" spans="9:22" ht="15" x14ac:dyDescent="0.25">
      <c r="I109" s="104"/>
      <c r="J109" s="105"/>
      <c r="K109" s="105"/>
      <c r="L109" s="105"/>
      <c r="M109" s="109">
        <f t="shared" ca="1" si="1"/>
        <v>23</v>
      </c>
      <c r="N109" s="109"/>
      <c r="O109" s="109"/>
      <c r="P109" s="109">
        <f t="shared" ref="P109:P154" ca="1" si="3">RANDBETWEEN(1,33)</f>
        <v>14</v>
      </c>
      <c r="Q109" s="76"/>
      <c r="R109" s="76"/>
      <c r="S109" s="76"/>
      <c r="T109" s="76"/>
      <c r="U109" s="105"/>
      <c r="V109" s="108"/>
    </row>
    <row r="110" spans="9:22" ht="15" x14ac:dyDescent="0.25">
      <c r="I110" s="104"/>
      <c r="J110" s="105"/>
      <c r="K110" s="105"/>
      <c r="L110" s="105"/>
      <c r="M110" s="109">
        <f t="shared" ca="1" si="1"/>
        <v>3</v>
      </c>
      <c r="N110" s="109"/>
      <c r="O110" s="109"/>
      <c r="P110" s="109">
        <f t="shared" ca="1" si="3"/>
        <v>17</v>
      </c>
      <c r="Q110" s="76"/>
      <c r="R110" s="76"/>
      <c r="S110" s="76"/>
      <c r="T110" s="76"/>
      <c r="U110" s="105"/>
      <c r="V110" s="108"/>
    </row>
    <row r="111" spans="9:22" ht="15" x14ac:dyDescent="0.25">
      <c r="I111" s="104"/>
      <c r="J111" s="105"/>
      <c r="K111" s="105"/>
      <c r="L111" s="105"/>
      <c r="M111" s="109">
        <f t="shared" ca="1" si="1"/>
        <v>11</v>
      </c>
      <c r="N111" s="109"/>
      <c r="O111" s="109"/>
      <c r="P111" s="109">
        <f t="shared" ca="1" si="3"/>
        <v>26</v>
      </c>
      <c r="Q111" s="76"/>
      <c r="R111" s="76"/>
      <c r="S111" s="76"/>
      <c r="T111" s="76"/>
      <c r="U111" s="105"/>
      <c r="V111" s="108"/>
    </row>
    <row r="112" spans="9:22" ht="15" x14ac:dyDescent="0.25">
      <c r="I112" s="104"/>
      <c r="J112" s="105"/>
      <c r="K112" s="105"/>
      <c r="L112" s="105"/>
      <c r="M112" s="109">
        <f t="shared" ca="1" si="1"/>
        <v>1</v>
      </c>
      <c r="N112" s="109"/>
      <c r="O112" s="109"/>
      <c r="P112" s="109">
        <f t="shared" ca="1" si="3"/>
        <v>17</v>
      </c>
      <c r="Q112" s="76"/>
      <c r="R112" s="76"/>
      <c r="S112" s="76"/>
      <c r="T112" s="76"/>
      <c r="U112" s="105"/>
      <c r="V112" s="108"/>
    </row>
    <row r="113" spans="9:22" ht="15" x14ac:dyDescent="0.25">
      <c r="I113" s="104"/>
      <c r="J113" s="105"/>
      <c r="K113" s="105"/>
      <c r="L113" s="105"/>
      <c r="M113" s="109">
        <f t="shared" ca="1" si="1"/>
        <v>8</v>
      </c>
      <c r="N113" s="109"/>
      <c r="O113" s="109"/>
      <c r="P113" s="109">
        <f t="shared" ca="1" si="3"/>
        <v>16</v>
      </c>
      <c r="Q113" s="76"/>
      <c r="R113" s="76"/>
      <c r="S113" s="76"/>
      <c r="T113" s="76"/>
      <c r="U113" s="105"/>
      <c r="V113" s="108"/>
    </row>
    <row r="114" spans="9:22" ht="15" x14ac:dyDescent="0.25">
      <c r="I114" s="104"/>
      <c r="J114" s="105"/>
      <c r="K114" s="105"/>
      <c r="L114" s="105"/>
      <c r="M114" s="109">
        <f t="shared" ca="1" si="1"/>
        <v>24</v>
      </c>
      <c r="N114" s="109"/>
      <c r="O114" s="109"/>
      <c r="P114" s="109">
        <f t="shared" ca="1" si="3"/>
        <v>31</v>
      </c>
      <c r="Q114" s="76"/>
      <c r="R114" s="76"/>
      <c r="S114" s="76"/>
      <c r="T114" s="76"/>
      <c r="U114" s="105"/>
      <c r="V114" s="108"/>
    </row>
    <row r="115" spans="9:22" ht="15" x14ac:dyDescent="0.25">
      <c r="I115" s="104"/>
      <c r="J115" s="105"/>
      <c r="K115" s="105"/>
      <c r="L115" s="105"/>
      <c r="M115" s="109">
        <f t="shared" ca="1" si="1"/>
        <v>17</v>
      </c>
      <c r="N115" s="109"/>
      <c r="O115" s="109"/>
      <c r="P115" s="109">
        <f t="shared" ca="1" si="3"/>
        <v>14</v>
      </c>
      <c r="Q115" s="76"/>
      <c r="R115" s="76"/>
      <c r="S115" s="76"/>
      <c r="T115" s="76"/>
      <c r="U115" s="105"/>
      <c r="V115" s="108"/>
    </row>
    <row r="116" spans="9:22" ht="15" x14ac:dyDescent="0.25">
      <c r="I116" s="104"/>
      <c r="J116" s="105"/>
      <c r="K116" s="105"/>
      <c r="L116" s="105"/>
      <c r="M116" s="109">
        <f t="shared" ca="1" si="1"/>
        <v>8</v>
      </c>
      <c r="N116" s="109"/>
      <c r="O116" s="109"/>
      <c r="P116" s="109">
        <f t="shared" ca="1" si="3"/>
        <v>15</v>
      </c>
      <c r="Q116" s="76"/>
      <c r="R116" s="76"/>
      <c r="S116" s="76"/>
      <c r="T116" s="76"/>
      <c r="U116" s="105"/>
      <c r="V116" s="108"/>
    </row>
    <row r="117" spans="9:22" ht="15" x14ac:dyDescent="0.25">
      <c r="I117" s="104"/>
      <c r="J117" s="105"/>
      <c r="K117" s="105"/>
      <c r="L117" s="105"/>
      <c r="M117" s="109">
        <f t="shared" ca="1" si="1"/>
        <v>18</v>
      </c>
      <c r="N117" s="109"/>
      <c r="O117" s="109"/>
      <c r="P117" s="109">
        <f t="shared" ca="1" si="3"/>
        <v>22</v>
      </c>
      <c r="Q117" s="76"/>
      <c r="R117" s="76"/>
      <c r="S117" s="76"/>
      <c r="T117" s="76"/>
      <c r="U117" s="105"/>
      <c r="V117" s="108"/>
    </row>
    <row r="118" spans="9:22" ht="15" x14ac:dyDescent="0.25">
      <c r="I118" s="104"/>
      <c r="J118" s="105"/>
      <c r="K118" s="105"/>
      <c r="L118" s="105"/>
      <c r="M118" s="109">
        <f t="shared" ca="1" si="1"/>
        <v>16</v>
      </c>
      <c r="N118" s="109"/>
      <c r="O118" s="109"/>
      <c r="P118" s="109">
        <f t="shared" ca="1" si="3"/>
        <v>15</v>
      </c>
      <c r="Q118" s="76"/>
      <c r="R118" s="76"/>
      <c r="S118" s="76"/>
      <c r="T118" s="76"/>
      <c r="U118" s="105"/>
      <c r="V118" s="108"/>
    </row>
    <row r="119" spans="9:22" ht="15" x14ac:dyDescent="0.25">
      <c r="I119" s="104"/>
      <c r="J119" s="105"/>
      <c r="K119" s="105"/>
      <c r="L119" s="105"/>
      <c r="M119" s="109">
        <f t="shared" ca="1" si="1"/>
        <v>3</v>
      </c>
      <c r="N119" s="109"/>
      <c r="O119" s="109"/>
      <c r="P119" s="109">
        <f t="shared" ca="1" si="3"/>
        <v>28</v>
      </c>
      <c r="Q119" s="76"/>
      <c r="R119" s="76"/>
      <c r="S119" s="76"/>
      <c r="T119" s="76"/>
      <c r="U119" s="105"/>
      <c r="V119" s="108"/>
    </row>
    <row r="120" spans="9:22" ht="15" x14ac:dyDescent="0.25">
      <c r="I120" s="104"/>
      <c r="J120" s="105"/>
      <c r="K120" s="105"/>
      <c r="L120" s="105"/>
      <c r="M120" s="109">
        <f t="shared" ca="1" si="1"/>
        <v>1</v>
      </c>
      <c r="N120" s="109"/>
      <c r="O120" s="109"/>
      <c r="P120" s="109">
        <f t="shared" ca="1" si="3"/>
        <v>17</v>
      </c>
      <c r="Q120" s="76"/>
      <c r="R120" s="76"/>
      <c r="S120" s="76"/>
      <c r="T120" s="76"/>
      <c r="U120" s="105"/>
      <c r="V120" s="108"/>
    </row>
    <row r="121" spans="9:22" ht="15" x14ac:dyDescent="0.25">
      <c r="I121" s="104"/>
      <c r="J121" s="105"/>
      <c r="K121" s="105"/>
      <c r="L121" s="105"/>
      <c r="M121" s="109">
        <f t="shared" ca="1" si="1"/>
        <v>13</v>
      </c>
      <c r="N121" s="109"/>
      <c r="O121" s="109"/>
      <c r="P121" s="109">
        <f t="shared" ca="1" si="3"/>
        <v>30</v>
      </c>
      <c r="Q121" s="76"/>
      <c r="R121" s="76"/>
      <c r="S121" s="76"/>
      <c r="T121" s="76"/>
      <c r="U121" s="105"/>
      <c r="V121" s="108"/>
    </row>
    <row r="122" spans="9:22" ht="15" x14ac:dyDescent="0.25">
      <c r="I122" s="104"/>
      <c r="J122" s="105"/>
      <c r="K122" s="105"/>
      <c r="L122" s="105"/>
      <c r="M122" s="109">
        <f t="shared" ca="1" si="1"/>
        <v>25</v>
      </c>
      <c r="N122" s="109"/>
      <c r="O122" s="109"/>
      <c r="P122" s="109">
        <f t="shared" ca="1" si="3"/>
        <v>16</v>
      </c>
      <c r="Q122" s="76"/>
      <c r="R122" s="76"/>
      <c r="S122" s="76"/>
      <c r="T122" s="76"/>
      <c r="U122" s="105"/>
      <c r="V122" s="108"/>
    </row>
    <row r="123" spans="9:22" ht="15" x14ac:dyDescent="0.25">
      <c r="I123" s="104"/>
      <c r="J123" s="105"/>
      <c r="K123" s="105"/>
      <c r="L123" s="105"/>
      <c r="M123" s="109">
        <f t="shared" ca="1" si="1"/>
        <v>19</v>
      </c>
      <c r="N123" s="109"/>
      <c r="O123" s="109"/>
      <c r="P123" s="109">
        <f t="shared" ca="1" si="3"/>
        <v>13</v>
      </c>
      <c r="Q123" s="76"/>
      <c r="R123" s="76"/>
      <c r="S123" s="76"/>
      <c r="T123" s="76"/>
      <c r="U123" s="105"/>
      <c r="V123" s="108"/>
    </row>
    <row r="124" spans="9:22" ht="15" x14ac:dyDescent="0.25">
      <c r="I124" s="104"/>
      <c r="J124" s="105"/>
      <c r="K124" s="105"/>
      <c r="L124" s="105"/>
      <c r="M124" s="109">
        <f t="shared" ca="1" si="1"/>
        <v>24</v>
      </c>
      <c r="N124" s="109"/>
      <c r="O124" s="109"/>
      <c r="P124" s="109">
        <f t="shared" ca="1" si="3"/>
        <v>33</v>
      </c>
      <c r="Q124" s="76"/>
      <c r="R124" s="76"/>
      <c r="S124" s="76"/>
      <c r="T124" s="76"/>
      <c r="U124" s="105"/>
      <c r="V124" s="108"/>
    </row>
    <row r="125" spans="9:22" ht="15" x14ac:dyDescent="0.25">
      <c r="I125" s="104"/>
      <c r="J125" s="105"/>
      <c r="K125" s="105"/>
      <c r="L125" s="105"/>
      <c r="M125" s="109">
        <f t="shared" ca="1" si="1"/>
        <v>4</v>
      </c>
      <c r="N125" s="109"/>
      <c r="O125" s="109"/>
      <c r="P125" s="109">
        <f t="shared" ca="1" si="3"/>
        <v>26</v>
      </c>
      <c r="Q125" s="76"/>
      <c r="R125" s="76"/>
      <c r="S125" s="76"/>
      <c r="T125" s="76"/>
      <c r="U125" s="105"/>
      <c r="V125" s="108"/>
    </row>
    <row r="126" spans="9:22" ht="15" x14ac:dyDescent="0.25">
      <c r="I126" s="104"/>
      <c r="J126" s="105"/>
      <c r="K126" s="105"/>
      <c r="L126" s="105"/>
      <c r="M126" s="109">
        <f t="shared" ca="1" si="1"/>
        <v>9</v>
      </c>
      <c r="N126" s="109"/>
      <c r="O126" s="109"/>
      <c r="P126" s="109">
        <f t="shared" ca="1" si="3"/>
        <v>7</v>
      </c>
      <c r="Q126" s="76"/>
      <c r="R126" s="76"/>
      <c r="S126" s="76"/>
      <c r="T126" s="76"/>
      <c r="U126" s="105"/>
      <c r="V126" s="108"/>
    </row>
    <row r="127" spans="9:22" ht="15" x14ac:dyDescent="0.25">
      <c r="I127" s="104"/>
      <c r="J127" s="105"/>
      <c r="K127" s="105"/>
      <c r="L127" s="105"/>
      <c r="M127" s="109">
        <f t="shared" ca="1" si="1"/>
        <v>14</v>
      </c>
      <c r="N127" s="109"/>
      <c r="O127" s="109"/>
      <c r="P127" s="109">
        <f t="shared" ca="1" si="3"/>
        <v>5</v>
      </c>
      <c r="Q127" s="76"/>
      <c r="R127" s="76"/>
      <c r="S127" s="76"/>
      <c r="T127" s="76"/>
      <c r="U127" s="105"/>
      <c r="V127" s="108"/>
    </row>
    <row r="128" spans="9:22" ht="15" x14ac:dyDescent="0.25">
      <c r="I128" s="104"/>
      <c r="J128" s="105"/>
      <c r="K128" s="105"/>
      <c r="L128" s="105"/>
      <c r="M128" s="109">
        <f t="shared" ca="1" si="1"/>
        <v>23</v>
      </c>
      <c r="N128" s="109"/>
      <c r="O128" s="109"/>
      <c r="P128" s="109">
        <f t="shared" ca="1" si="3"/>
        <v>20</v>
      </c>
      <c r="Q128" s="76"/>
      <c r="R128" s="76"/>
      <c r="S128" s="76"/>
      <c r="T128" s="76"/>
      <c r="U128" s="105"/>
      <c r="V128" s="108"/>
    </row>
    <row r="129" spans="9:22" ht="15" x14ac:dyDescent="0.25">
      <c r="I129" s="104"/>
      <c r="J129" s="105"/>
      <c r="K129" s="105"/>
      <c r="L129" s="105"/>
      <c r="M129" s="109">
        <f t="shared" ca="1" si="1"/>
        <v>19</v>
      </c>
      <c r="N129" s="109"/>
      <c r="O129" s="109"/>
      <c r="P129" s="109">
        <f t="shared" ca="1" si="3"/>
        <v>26</v>
      </c>
      <c r="Q129" s="76"/>
      <c r="R129" s="76"/>
      <c r="S129" s="76"/>
      <c r="T129" s="76"/>
      <c r="U129" s="105"/>
      <c r="V129" s="108"/>
    </row>
    <row r="130" spans="9:22" ht="15" x14ac:dyDescent="0.25">
      <c r="I130" s="104"/>
      <c r="J130" s="105"/>
      <c r="K130" s="105"/>
      <c r="L130" s="105"/>
      <c r="M130" s="109">
        <f t="shared" ca="1" si="1"/>
        <v>20</v>
      </c>
      <c r="N130" s="109"/>
      <c r="O130" s="109"/>
      <c r="P130" s="109">
        <f t="shared" ca="1" si="3"/>
        <v>14</v>
      </c>
      <c r="Q130" s="76"/>
      <c r="R130" s="76"/>
      <c r="S130" s="76"/>
      <c r="T130" s="76"/>
      <c r="U130" s="105"/>
      <c r="V130" s="108"/>
    </row>
    <row r="131" spans="9:22" ht="15" x14ac:dyDescent="0.25">
      <c r="I131" s="104"/>
      <c r="J131" s="105"/>
      <c r="K131" s="105"/>
      <c r="L131" s="105"/>
      <c r="M131" s="109">
        <f t="shared" ca="1" si="1"/>
        <v>9</v>
      </c>
      <c r="N131" s="109"/>
      <c r="O131" s="109"/>
      <c r="P131" s="109">
        <f t="shared" ca="1" si="3"/>
        <v>17</v>
      </c>
      <c r="Q131" s="76"/>
      <c r="R131" s="76"/>
      <c r="S131" s="76"/>
      <c r="T131" s="76"/>
      <c r="U131" s="105"/>
      <c r="V131" s="108"/>
    </row>
    <row r="132" spans="9:22" ht="15" x14ac:dyDescent="0.25">
      <c r="I132" s="104"/>
      <c r="J132" s="105"/>
      <c r="K132" s="105"/>
      <c r="L132" s="105"/>
      <c r="M132" s="109">
        <f t="shared" ca="1" si="1"/>
        <v>8</v>
      </c>
      <c r="N132" s="109"/>
      <c r="O132" s="109"/>
      <c r="P132" s="109">
        <f t="shared" ca="1" si="3"/>
        <v>1</v>
      </c>
      <c r="Q132" s="76"/>
      <c r="R132" s="76"/>
      <c r="S132" s="76"/>
      <c r="T132" s="76"/>
      <c r="U132" s="105"/>
      <c r="V132" s="108"/>
    </row>
    <row r="133" spans="9:22" ht="15" x14ac:dyDescent="0.25">
      <c r="I133" s="104"/>
      <c r="J133" s="105"/>
      <c r="K133" s="105"/>
      <c r="L133" s="105"/>
      <c r="M133" s="109">
        <f t="shared" ca="1" si="1"/>
        <v>20</v>
      </c>
      <c r="N133" s="109"/>
      <c r="O133" s="109"/>
      <c r="P133" s="109">
        <f t="shared" ca="1" si="3"/>
        <v>11</v>
      </c>
      <c r="Q133" s="76"/>
      <c r="R133" s="76"/>
      <c r="S133" s="76"/>
      <c r="T133" s="76"/>
      <c r="U133" s="105"/>
      <c r="V133" s="108"/>
    </row>
    <row r="134" spans="9:22" ht="15" x14ac:dyDescent="0.25">
      <c r="I134" s="104"/>
      <c r="J134" s="105"/>
      <c r="K134" s="105"/>
      <c r="L134" s="105"/>
      <c r="M134" s="109">
        <f t="shared" ca="1" si="1"/>
        <v>17</v>
      </c>
      <c r="N134" s="109"/>
      <c r="O134" s="109"/>
      <c r="P134" s="109">
        <f t="shared" ca="1" si="3"/>
        <v>7</v>
      </c>
      <c r="Q134" s="76"/>
      <c r="R134" s="76"/>
      <c r="S134" s="76"/>
      <c r="T134" s="76"/>
      <c r="U134" s="105"/>
      <c r="V134" s="108"/>
    </row>
    <row r="135" spans="9:22" ht="15" x14ac:dyDescent="0.25">
      <c r="I135" s="104"/>
      <c r="J135" s="105"/>
      <c r="K135" s="105"/>
      <c r="L135" s="105"/>
      <c r="M135" s="109">
        <f t="shared" ca="1" si="1"/>
        <v>3</v>
      </c>
      <c r="N135" s="109"/>
      <c r="O135" s="109"/>
      <c r="P135" s="109">
        <f t="shared" ca="1" si="3"/>
        <v>12</v>
      </c>
      <c r="Q135" s="76"/>
      <c r="R135" s="76"/>
      <c r="S135" s="76"/>
      <c r="T135" s="76"/>
      <c r="U135" s="105"/>
      <c r="V135" s="108"/>
    </row>
    <row r="136" spans="9:22" ht="15" x14ac:dyDescent="0.25">
      <c r="I136" s="104"/>
      <c r="J136" s="105"/>
      <c r="K136" s="105"/>
      <c r="L136" s="105"/>
      <c r="M136" s="109">
        <f t="shared" ca="1" si="1"/>
        <v>7</v>
      </c>
      <c r="N136" s="109"/>
      <c r="O136" s="109"/>
      <c r="P136" s="109">
        <f t="shared" ca="1" si="3"/>
        <v>19</v>
      </c>
      <c r="Q136" s="76"/>
      <c r="R136" s="76"/>
      <c r="S136" s="76"/>
      <c r="T136" s="76"/>
      <c r="U136" s="105"/>
      <c r="V136" s="108"/>
    </row>
    <row r="137" spans="9:22" ht="15" x14ac:dyDescent="0.25">
      <c r="I137" s="104"/>
      <c r="J137" s="105"/>
      <c r="K137" s="105"/>
      <c r="L137" s="105"/>
      <c r="M137" s="109">
        <f t="shared" ca="1" si="1"/>
        <v>4</v>
      </c>
      <c r="N137" s="109"/>
      <c r="O137" s="109"/>
      <c r="P137" s="109">
        <f t="shared" ca="1" si="3"/>
        <v>5</v>
      </c>
      <c r="Q137" s="76"/>
      <c r="R137" s="76"/>
      <c r="S137" s="76"/>
      <c r="T137" s="76"/>
      <c r="U137" s="105"/>
      <c r="V137" s="108"/>
    </row>
    <row r="138" spans="9:22" ht="15" x14ac:dyDescent="0.25">
      <c r="I138" s="104"/>
      <c r="J138" s="105"/>
      <c r="K138" s="105"/>
      <c r="L138" s="105"/>
      <c r="M138" s="109">
        <f t="shared" ca="1" si="1"/>
        <v>8</v>
      </c>
      <c r="N138" s="109"/>
      <c r="O138" s="109"/>
      <c r="P138" s="109">
        <f t="shared" ca="1" si="3"/>
        <v>9</v>
      </c>
      <c r="Q138" s="76"/>
      <c r="R138" s="76"/>
      <c r="S138" s="76"/>
      <c r="T138" s="76"/>
      <c r="U138" s="105"/>
      <c r="V138" s="108"/>
    </row>
    <row r="139" spans="9:22" ht="15" x14ac:dyDescent="0.25">
      <c r="I139" s="104"/>
      <c r="J139" s="105"/>
      <c r="K139" s="105"/>
      <c r="L139" s="105"/>
      <c r="M139" s="109">
        <f t="shared" ca="1" si="1"/>
        <v>9</v>
      </c>
      <c r="N139" s="109"/>
      <c r="O139" s="109"/>
      <c r="P139" s="109">
        <f t="shared" ca="1" si="3"/>
        <v>18</v>
      </c>
      <c r="Q139" s="76"/>
      <c r="R139" s="76"/>
      <c r="S139" s="76"/>
      <c r="T139" s="76"/>
      <c r="U139" s="105"/>
      <c r="V139" s="108"/>
    </row>
    <row r="140" spans="9:22" ht="15" x14ac:dyDescent="0.25">
      <c r="I140" s="104"/>
      <c r="J140" s="105"/>
      <c r="K140" s="105"/>
      <c r="L140" s="105"/>
      <c r="M140" s="109">
        <f t="shared" ca="1" si="1"/>
        <v>23</v>
      </c>
      <c r="N140" s="109"/>
      <c r="O140" s="109"/>
      <c r="P140" s="109">
        <f t="shared" ca="1" si="3"/>
        <v>15</v>
      </c>
      <c r="Q140" s="76"/>
      <c r="R140" s="76"/>
      <c r="S140" s="76"/>
      <c r="T140" s="76"/>
      <c r="U140" s="105"/>
      <c r="V140" s="108"/>
    </row>
    <row r="141" spans="9:22" ht="15" x14ac:dyDescent="0.25">
      <c r="I141" s="104"/>
      <c r="J141" s="105"/>
      <c r="K141" s="105"/>
      <c r="L141" s="105"/>
      <c r="M141" s="109">
        <f t="shared" ca="1" si="1"/>
        <v>18</v>
      </c>
      <c r="N141" s="109"/>
      <c r="O141" s="109"/>
      <c r="P141" s="109">
        <f t="shared" ca="1" si="3"/>
        <v>18</v>
      </c>
      <c r="Q141" s="76"/>
      <c r="R141" s="76"/>
      <c r="S141" s="76"/>
      <c r="T141" s="76"/>
      <c r="U141" s="105"/>
      <c r="V141" s="108"/>
    </row>
    <row r="142" spans="9:22" ht="15" x14ac:dyDescent="0.25">
      <c r="I142" s="104"/>
      <c r="J142" s="105"/>
      <c r="K142" s="105"/>
      <c r="L142" s="105"/>
      <c r="M142" s="109">
        <f t="shared" ref="M142:M149" ca="1" si="4">RANDBETWEEN(1,26)</f>
        <v>23</v>
      </c>
      <c r="N142" s="109"/>
      <c r="O142" s="109"/>
      <c r="P142" s="109">
        <f t="shared" ca="1" si="3"/>
        <v>26</v>
      </c>
      <c r="Q142" s="76"/>
      <c r="R142" s="76"/>
      <c r="S142" s="76"/>
      <c r="T142" s="76"/>
      <c r="U142" s="105"/>
      <c r="V142" s="108"/>
    </row>
    <row r="143" spans="9:22" ht="15" x14ac:dyDescent="0.25">
      <c r="I143" s="104"/>
      <c r="J143" s="105"/>
      <c r="K143" s="105"/>
      <c r="L143" s="105"/>
      <c r="M143" s="109">
        <f t="shared" ca="1" si="4"/>
        <v>5</v>
      </c>
      <c r="N143" s="109"/>
      <c r="O143" s="109"/>
      <c r="P143" s="109">
        <f t="shared" ca="1" si="3"/>
        <v>3</v>
      </c>
      <c r="Q143" s="76"/>
      <c r="R143" s="76"/>
      <c r="S143" s="76"/>
      <c r="T143" s="76"/>
      <c r="U143" s="105"/>
      <c r="V143" s="108"/>
    </row>
    <row r="144" spans="9:22" ht="15" x14ac:dyDescent="0.25">
      <c r="I144" s="104"/>
      <c r="J144" s="105"/>
      <c r="K144" s="105"/>
      <c r="L144" s="105"/>
      <c r="M144" s="109">
        <f t="shared" ca="1" si="4"/>
        <v>20</v>
      </c>
      <c r="N144" s="109"/>
      <c r="O144" s="109"/>
      <c r="P144" s="109">
        <f t="shared" ca="1" si="3"/>
        <v>8</v>
      </c>
      <c r="Q144" s="76"/>
      <c r="R144" s="76"/>
      <c r="S144" s="76"/>
      <c r="T144" s="76"/>
      <c r="U144" s="105"/>
      <c r="V144" s="108"/>
    </row>
    <row r="145" spans="9:22" ht="15" x14ac:dyDescent="0.25">
      <c r="I145" s="104"/>
      <c r="J145" s="105"/>
      <c r="K145" s="105"/>
      <c r="L145" s="105"/>
      <c r="M145" s="109">
        <f t="shared" ca="1" si="4"/>
        <v>17</v>
      </c>
      <c r="N145" s="109"/>
      <c r="O145" s="109"/>
      <c r="P145" s="109">
        <f t="shared" ca="1" si="3"/>
        <v>3</v>
      </c>
      <c r="Q145" s="76"/>
      <c r="R145" s="76"/>
      <c r="S145" s="76"/>
      <c r="T145" s="76"/>
      <c r="U145" s="105"/>
      <c r="V145" s="108"/>
    </row>
    <row r="146" spans="9:22" ht="15" x14ac:dyDescent="0.25">
      <c r="I146" s="104"/>
      <c r="J146" s="105"/>
      <c r="K146" s="105"/>
      <c r="L146" s="105"/>
      <c r="M146" s="109">
        <f t="shared" ca="1" si="4"/>
        <v>13</v>
      </c>
      <c r="N146" s="109"/>
      <c r="O146" s="109"/>
      <c r="P146" s="109">
        <f t="shared" ca="1" si="3"/>
        <v>7</v>
      </c>
      <c r="Q146" s="76"/>
      <c r="R146" s="76"/>
      <c r="S146" s="76"/>
      <c r="T146" s="76"/>
      <c r="U146" s="105"/>
      <c r="V146" s="108"/>
    </row>
    <row r="147" spans="9:22" ht="15" x14ac:dyDescent="0.25">
      <c r="I147" s="104"/>
      <c r="J147" s="105"/>
      <c r="K147" s="105"/>
      <c r="L147" s="105"/>
      <c r="M147" s="109">
        <f t="shared" ca="1" si="4"/>
        <v>7</v>
      </c>
      <c r="N147" s="109"/>
      <c r="O147" s="109"/>
      <c r="P147" s="109">
        <f t="shared" ca="1" si="3"/>
        <v>16</v>
      </c>
      <c r="Q147" s="76"/>
      <c r="R147" s="76"/>
      <c r="S147" s="76"/>
      <c r="T147" s="76"/>
      <c r="U147" s="105"/>
      <c r="V147" s="108"/>
    </row>
    <row r="148" spans="9:22" ht="15" x14ac:dyDescent="0.25">
      <c r="I148" s="104"/>
      <c r="J148" s="105"/>
      <c r="K148" s="105"/>
      <c r="L148" s="105"/>
      <c r="M148" s="109">
        <f t="shared" ca="1" si="4"/>
        <v>26</v>
      </c>
      <c r="N148" s="109"/>
      <c r="O148" s="109"/>
      <c r="P148" s="109">
        <f t="shared" ca="1" si="3"/>
        <v>15</v>
      </c>
      <c r="Q148" s="76"/>
      <c r="R148" s="76"/>
      <c r="S148" s="76"/>
      <c r="T148" s="76"/>
      <c r="U148" s="105"/>
      <c r="V148" s="108"/>
    </row>
    <row r="149" spans="9:22" ht="15" x14ac:dyDescent="0.25">
      <c r="I149" s="104"/>
      <c r="J149" s="105"/>
      <c r="K149" s="105"/>
      <c r="L149" s="105"/>
      <c r="M149" s="109">
        <f t="shared" ca="1" si="4"/>
        <v>24</v>
      </c>
      <c r="N149" s="109"/>
      <c r="O149" s="109"/>
      <c r="P149" s="109">
        <f t="shared" ca="1" si="3"/>
        <v>19</v>
      </c>
      <c r="Q149" s="76"/>
      <c r="R149" s="76"/>
      <c r="S149" s="76"/>
      <c r="T149" s="76"/>
      <c r="U149" s="105"/>
      <c r="V149" s="108"/>
    </row>
    <row r="150" spans="9:22" ht="15" x14ac:dyDescent="0.25">
      <c r="I150" s="104"/>
      <c r="J150" s="105"/>
      <c r="K150" s="105"/>
      <c r="L150" s="105"/>
      <c r="M150" s="109">
        <f ca="1">RANDBETWEEN(1,26)</f>
        <v>15</v>
      </c>
      <c r="N150" s="109"/>
      <c r="O150" s="109"/>
      <c r="P150" s="109">
        <f t="shared" ca="1" si="3"/>
        <v>3</v>
      </c>
      <c r="Q150" s="76"/>
      <c r="R150" s="76"/>
      <c r="S150" s="76"/>
      <c r="T150" s="76"/>
      <c r="U150" s="105"/>
      <c r="V150" s="108"/>
    </row>
    <row r="151" spans="9:22" ht="15" x14ac:dyDescent="0.25">
      <c r="I151" s="104"/>
      <c r="J151" s="105"/>
      <c r="K151" s="105"/>
      <c r="L151" s="105"/>
      <c r="M151" s="109">
        <f ca="1">RANDBETWEEN(1,26)</f>
        <v>1</v>
      </c>
      <c r="N151" s="109"/>
      <c r="O151" s="109"/>
      <c r="P151" s="109">
        <f t="shared" ca="1" si="3"/>
        <v>26</v>
      </c>
      <c r="Q151" s="76"/>
      <c r="R151" s="76"/>
      <c r="S151" s="76"/>
      <c r="T151" s="76"/>
      <c r="U151" s="105"/>
      <c r="V151" s="108"/>
    </row>
    <row r="152" spans="9:22" ht="15" x14ac:dyDescent="0.25">
      <c r="I152" s="104"/>
      <c r="J152" s="105"/>
      <c r="K152" s="105"/>
      <c r="L152" s="105"/>
      <c r="M152" s="109">
        <f t="shared" ref="M152" ca="1" si="5">RANDBETWEEN(1,26)</f>
        <v>21</v>
      </c>
      <c r="N152" s="109"/>
      <c r="O152" s="109"/>
      <c r="P152" s="109">
        <f t="shared" ca="1" si="3"/>
        <v>15</v>
      </c>
      <c r="Q152" s="76"/>
      <c r="R152" s="76"/>
      <c r="S152" s="76"/>
      <c r="T152" s="76"/>
      <c r="U152" s="105"/>
      <c r="V152" s="108"/>
    </row>
    <row r="153" spans="9:22" ht="15" x14ac:dyDescent="0.25">
      <c r="I153" s="104"/>
      <c r="J153" s="105"/>
      <c r="K153" s="105"/>
      <c r="L153" s="105"/>
      <c r="M153" s="109">
        <f ca="1">RANDBETWEEN(1,26)</f>
        <v>8</v>
      </c>
      <c r="N153" s="109"/>
      <c r="O153" s="109"/>
      <c r="P153" s="109">
        <f t="shared" ca="1" si="3"/>
        <v>11</v>
      </c>
      <c r="Q153" s="76"/>
      <c r="R153" s="76"/>
      <c r="S153" s="76"/>
      <c r="T153" s="76"/>
      <c r="U153" s="105"/>
      <c r="V153" s="108"/>
    </row>
    <row r="154" spans="9:22" ht="15" x14ac:dyDescent="0.25">
      <c r="I154" s="110"/>
      <c r="J154" s="111"/>
      <c r="K154" s="111"/>
      <c r="L154" s="111"/>
      <c r="M154" s="112">
        <f ca="1">RANDBETWEEN(1,26)</f>
        <v>15</v>
      </c>
      <c r="N154" s="112"/>
      <c r="O154" s="112"/>
      <c r="P154" s="112">
        <f t="shared" ca="1" si="3"/>
        <v>16</v>
      </c>
      <c r="Q154" s="113"/>
      <c r="R154" s="113"/>
      <c r="S154" s="113"/>
      <c r="T154" s="113"/>
      <c r="U154" s="111"/>
      <c r="V154" s="114"/>
    </row>
  </sheetData>
  <sheetProtection selectLockedCells="1" selectUnlockedCells="1"/>
  <mergeCells count="23">
    <mergeCell ref="C3:AD3"/>
    <mergeCell ref="E5:AD5"/>
    <mergeCell ref="AI7:AM8"/>
    <mergeCell ref="A8:A35"/>
    <mergeCell ref="B8:B25"/>
    <mergeCell ref="AI9:AM25"/>
    <mergeCell ref="B27:B35"/>
    <mergeCell ref="AI27:AM35"/>
    <mergeCell ref="S75:V78"/>
    <mergeCell ref="A69:E69"/>
    <mergeCell ref="Q73:T73"/>
    <mergeCell ref="AQ28:AR28"/>
    <mergeCell ref="AS28:AT28"/>
    <mergeCell ref="A37:A67"/>
    <mergeCell ref="B37:B41"/>
    <mergeCell ref="AI37:AM67"/>
    <mergeCell ref="AO39:AO59"/>
    <mergeCell ref="B42:B43"/>
    <mergeCell ref="B44:B47"/>
    <mergeCell ref="B48:B62"/>
    <mergeCell ref="AO60:AO69"/>
    <mergeCell ref="B63:B67"/>
    <mergeCell ref="AO28:AP28"/>
  </mergeCells>
  <conditionalFormatting sqref="E8:AD25">
    <cfRule type="colorScale" priority="1">
      <colorScale>
        <cfvo type="num" val="1"/>
        <cfvo type="num" val="2"/>
        <cfvo type="num" val="3"/>
        <color rgb="FFFD5555"/>
        <color rgb="FFFFEB84"/>
        <color theme="9"/>
      </colorScale>
    </cfRule>
  </conditionalFormatting>
  <pageMargins left="0.7" right="0.7" top="0.78740157499999996" bottom="0.78740157499999996"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83EBE-728F-497D-BB5C-B60379200BD9}">
  <dimension ref="A1:AT75"/>
  <sheetViews>
    <sheetView zoomScale="90" zoomScaleNormal="90" workbookViewId="0">
      <selection activeCell="AJ6" sqref="AJ6"/>
    </sheetView>
  </sheetViews>
  <sheetFormatPr baseColWidth="10" defaultColWidth="11.42578125" defaultRowHeight="14.25" x14ac:dyDescent="0.2"/>
  <cols>
    <col min="1" max="1" width="11.42578125" style="38"/>
    <col min="2" max="2" width="7.140625" style="38" customWidth="1"/>
    <col min="3" max="3" width="38.7109375" style="38" customWidth="1"/>
    <col min="4" max="4" width="8.5703125" style="38" customWidth="1"/>
    <col min="5" max="30" width="5.7109375" style="38" customWidth="1"/>
    <col min="31" max="33" width="8.7109375" style="38" customWidth="1"/>
    <col min="34" max="34" width="11.42578125" style="38"/>
    <col min="35" max="35" width="27" style="38" customWidth="1"/>
    <col min="36" max="36" width="26.7109375" style="38" customWidth="1"/>
    <col min="37" max="37" width="21.140625" style="38" customWidth="1"/>
    <col min="38" max="38" width="34" style="38" customWidth="1"/>
    <col min="39" max="39" width="30.28515625" style="38" customWidth="1"/>
    <col min="40" max="40" width="9.85546875" style="38" customWidth="1"/>
    <col min="41" max="41" width="20.42578125" style="38" customWidth="1"/>
    <col min="42" max="42" width="48.140625" style="38" customWidth="1"/>
    <col min="43" max="43" width="21.28515625" style="38" customWidth="1"/>
    <col min="44" max="44" width="11.42578125" style="38"/>
    <col min="45" max="45" width="17.5703125" style="38" customWidth="1"/>
    <col min="46" max="16384" width="11.42578125" style="38"/>
  </cols>
  <sheetData>
    <row r="1" spans="1:41" ht="18" x14ac:dyDescent="0.25">
      <c r="C1" s="53" t="s">
        <v>237</v>
      </c>
    </row>
    <row r="2" spans="1:41" ht="18" x14ac:dyDescent="0.25">
      <c r="C2" s="53" t="s">
        <v>374</v>
      </c>
    </row>
    <row r="3" spans="1:41" ht="27" customHeight="1" x14ac:dyDescent="0.2">
      <c r="C3" s="181" t="s">
        <v>238</v>
      </c>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25"/>
      <c r="AF3" s="125"/>
      <c r="AG3" s="125"/>
    </row>
    <row r="5" spans="1:41" ht="15" x14ac:dyDescent="0.25">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5"/>
      <c r="AF5" s="5"/>
      <c r="AG5" s="5"/>
    </row>
    <row r="6" spans="1:41" ht="162" customHeight="1" x14ac:dyDescent="0.2">
      <c r="C6" s="59"/>
      <c r="D6" s="59"/>
      <c r="E6" s="12" t="s">
        <v>400</v>
      </c>
      <c r="F6" s="12" t="s">
        <v>63</v>
      </c>
      <c r="G6" s="12" t="s">
        <v>399</v>
      </c>
      <c r="H6" s="12" t="s">
        <v>65</v>
      </c>
      <c r="I6" s="12" t="s">
        <v>66</v>
      </c>
      <c r="J6" s="12" t="s">
        <v>67</v>
      </c>
      <c r="K6" s="12" t="s">
        <v>68</v>
      </c>
      <c r="L6" s="12" t="s">
        <v>69</v>
      </c>
      <c r="M6" s="12" t="s">
        <v>70</v>
      </c>
      <c r="N6" s="12" t="s">
        <v>71</v>
      </c>
      <c r="O6" s="12" t="s">
        <v>72</v>
      </c>
      <c r="P6" s="12" t="s">
        <v>73</v>
      </c>
      <c r="Q6" s="12" t="s">
        <v>74</v>
      </c>
      <c r="R6" s="12" t="s">
        <v>235</v>
      </c>
      <c r="S6" s="12" t="s">
        <v>76</v>
      </c>
      <c r="T6" s="12" t="s">
        <v>77</v>
      </c>
      <c r="U6" s="12" t="s">
        <v>78</v>
      </c>
      <c r="V6" s="12" t="s">
        <v>79</v>
      </c>
      <c r="W6" s="12" t="s">
        <v>80</v>
      </c>
      <c r="X6" s="12" t="s">
        <v>224</v>
      </c>
      <c r="Y6" s="12" t="s">
        <v>82</v>
      </c>
      <c r="Z6" s="12" t="s">
        <v>83</v>
      </c>
      <c r="AA6" s="12" t="s">
        <v>84</v>
      </c>
      <c r="AB6" s="12" t="s">
        <v>85</v>
      </c>
      <c r="AC6" s="12" t="s">
        <v>86</v>
      </c>
      <c r="AD6" s="12" t="s">
        <v>87</v>
      </c>
      <c r="AE6" s="5"/>
      <c r="AF6" s="5"/>
      <c r="AG6" s="5"/>
    </row>
    <row r="7" spans="1:41" ht="32.25" customHeight="1" x14ac:dyDescent="0.2">
      <c r="C7" s="60"/>
      <c r="D7" s="6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5"/>
      <c r="AF7" s="5"/>
      <c r="AG7" s="5"/>
      <c r="AI7" s="185" t="s">
        <v>167</v>
      </c>
      <c r="AJ7" s="185"/>
      <c r="AK7" s="185"/>
      <c r="AL7" s="185"/>
      <c r="AM7" s="185"/>
    </row>
    <row r="8" spans="1:41" ht="15.75" customHeight="1" x14ac:dyDescent="0.2">
      <c r="A8" s="186" t="s">
        <v>201</v>
      </c>
      <c r="B8" s="186" t="s">
        <v>89</v>
      </c>
      <c r="C8" s="11" t="s">
        <v>44</v>
      </c>
      <c r="D8" s="3" t="s">
        <v>26</v>
      </c>
      <c r="E8" s="35" t="s">
        <v>211</v>
      </c>
      <c r="F8" s="35" t="s">
        <v>212</v>
      </c>
      <c r="G8" s="35" t="s">
        <v>212</v>
      </c>
      <c r="H8" s="37" t="s">
        <v>211</v>
      </c>
      <c r="I8" s="35" t="s">
        <v>211</v>
      </c>
      <c r="J8" s="37" t="s">
        <v>211</v>
      </c>
      <c r="K8" s="37" t="s">
        <v>211</v>
      </c>
      <c r="L8" s="37" t="s">
        <v>211</v>
      </c>
      <c r="M8" s="37" t="s">
        <v>211</v>
      </c>
      <c r="N8" s="35" t="s">
        <v>211</v>
      </c>
      <c r="O8" s="35" t="s">
        <v>212</v>
      </c>
      <c r="P8" s="37" t="s">
        <v>211</v>
      </c>
      <c r="Q8" s="37" t="s">
        <v>211</v>
      </c>
      <c r="R8" s="37" t="s">
        <v>211</v>
      </c>
      <c r="S8" s="37" t="s">
        <v>211</v>
      </c>
      <c r="T8" s="37" t="s">
        <v>211</v>
      </c>
      <c r="U8" s="37" t="s">
        <v>211</v>
      </c>
      <c r="V8" s="37" t="s">
        <v>211</v>
      </c>
      <c r="W8" s="37" t="s">
        <v>211</v>
      </c>
      <c r="X8" s="37" t="s">
        <v>211</v>
      </c>
      <c r="Y8" s="37" t="s">
        <v>211</v>
      </c>
      <c r="Z8" s="37" t="s">
        <v>211</v>
      </c>
      <c r="AA8" s="37" t="s">
        <v>211</v>
      </c>
      <c r="AB8" s="37" t="s">
        <v>211</v>
      </c>
      <c r="AC8" s="37" t="s">
        <v>211</v>
      </c>
      <c r="AD8" s="37" t="s">
        <v>211</v>
      </c>
      <c r="AE8" s="5"/>
      <c r="AF8" s="5"/>
      <c r="AG8" s="5"/>
      <c r="AI8" s="185"/>
      <c r="AJ8" s="185"/>
      <c r="AK8" s="185"/>
      <c r="AL8" s="185"/>
      <c r="AM8" s="185"/>
    </row>
    <row r="9" spans="1:41" ht="15.75" customHeight="1" x14ac:dyDescent="0.2">
      <c r="A9" s="186"/>
      <c r="B9" s="186"/>
      <c r="C9" s="11" t="s">
        <v>45</v>
      </c>
      <c r="D9" s="3" t="s">
        <v>27</v>
      </c>
      <c r="E9" s="37" t="s">
        <v>211</v>
      </c>
      <c r="F9" s="37" t="s">
        <v>211</v>
      </c>
      <c r="G9" s="37" t="s">
        <v>211</v>
      </c>
      <c r="H9" s="37" t="s">
        <v>211</v>
      </c>
      <c r="I9" s="37" t="s">
        <v>211</v>
      </c>
      <c r="J9" s="37" t="s">
        <v>211</v>
      </c>
      <c r="K9" s="35" t="s">
        <v>212</v>
      </c>
      <c r="L9" s="37" t="s">
        <v>211</v>
      </c>
      <c r="M9" s="37" t="s">
        <v>211</v>
      </c>
      <c r="N9" s="37" t="s">
        <v>211</v>
      </c>
      <c r="O9" s="35" t="s">
        <v>212</v>
      </c>
      <c r="P9" s="37" t="s">
        <v>211</v>
      </c>
      <c r="Q9" s="37" t="s">
        <v>211</v>
      </c>
      <c r="R9" s="37" t="s">
        <v>211</v>
      </c>
      <c r="S9" s="35" t="s">
        <v>212</v>
      </c>
      <c r="T9" s="37" t="s">
        <v>211</v>
      </c>
      <c r="U9" s="35" t="s">
        <v>211</v>
      </c>
      <c r="V9" s="37" t="s">
        <v>211</v>
      </c>
      <c r="W9" s="35" t="s">
        <v>212</v>
      </c>
      <c r="X9" s="35" t="s">
        <v>211</v>
      </c>
      <c r="Y9" s="35" t="s">
        <v>212</v>
      </c>
      <c r="Z9" s="37" t="s">
        <v>211</v>
      </c>
      <c r="AA9" s="35" t="s">
        <v>212</v>
      </c>
      <c r="AB9" s="35" t="s">
        <v>211</v>
      </c>
      <c r="AC9" s="37" t="s">
        <v>211</v>
      </c>
      <c r="AD9" s="37" t="s">
        <v>211</v>
      </c>
      <c r="AE9" s="5"/>
      <c r="AF9" s="5"/>
      <c r="AG9" s="5"/>
      <c r="AI9" s="189" t="s">
        <v>388</v>
      </c>
      <c r="AJ9" s="189"/>
      <c r="AK9" s="189"/>
      <c r="AL9" s="189"/>
      <c r="AM9" s="189"/>
    </row>
    <row r="10" spans="1:41" ht="15.75" customHeight="1" x14ac:dyDescent="0.2">
      <c r="A10" s="186"/>
      <c r="B10" s="186"/>
      <c r="C10" s="11" t="s">
        <v>46</v>
      </c>
      <c r="D10" s="3" t="s">
        <v>28</v>
      </c>
      <c r="E10" s="37" t="s">
        <v>211</v>
      </c>
      <c r="F10" s="37" t="s">
        <v>211</v>
      </c>
      <c r="G10" s="37" t="s">
        <v>211</v>
      </c>
      <c r="H10" s="37" t="s">
        <v>211</v>
      </c>
      <c r="I10" s="37" t="s">
        <v>211</v>
      </c>
      <c r="J10" s="37" t="s">
        <v>211</v>
      </c>
      <c r="K10" s="37" t="s">
        <v>211</v>
      </c>
      <c r="L10" s="37" t="s">
        <v>211</v>
      </c>
      <c r="M10" s="37" t="s">
        <v>211</v>
      </c>
      <c r="N10" s="37" t="s">
        <v>211</v>
      </c>
      <c r="O10" s="37" t="s">
        <v>211</v>
      </c>
      <c r="P10" s="37" t="s">
        <v>211</v>
      </c>
      <c r="Q10" s="37" t="s">
        <v>211</v>
      </c>
      <c r="R10" s="37" t="s">
        <v>211</v>
      </c>
      <c r="S10" s="37" t="s">
        <v>211</v>
      </c>
      <c r="T10" s="37" t="s">
        <v>211</v>
      </c>
      <c r="U10" s="37" t="s">
        <v>211</v>
      </c>
      <c r="V10" s="37" t="s">
        <v>211</v>
      </c>
      <c r="W10" s="37" t="s">
        <v>211</v>
      </c>
      <c r="X10" s="37" t="s">
        <v>211</v>
      </c>
      <c r="Y10" s="37" t="s">
        <v>211</v>
      </c>
      <c r="Z10" s="37" t="s">
        <v>211</v>
      </c>
      <c r="AA10" s="37" t="s">
        <v>211</v>
      </c>
      <c r="AB10" s="37" t="s">
        <v>211</v>
      </c>
      <c r="AC10" s="37" t="s">
        <v>211</v>
      </c>
      <c r="AD10" s="37" t="s">
        <v>211</v>
      </c>
      <c r="AE10" s="5"/>
      <c r="AF10" s="5"/>
      <c r="AG10" s="5"/>
      <c r="AI10" s="189"/>
      <c r="AJ10" s="189"/>
      <c r="AK10" s="189"/>
      <c r="AL10" s="189"/>
      <c r="AM10" s="189"/>
      <c r="AO10" s="38" t="s">
        <v>205</v>
      </c>
    </row>
    <row r="11" spans="1:41" ht="15.75" customHeight="1" x14ac:dyDescent="0.2">
      <c r="A11" s="186"/>
      <c r="B11" s="186"/>
      <c r="C11" s="11" t="s">
        <v>47</v>
      </c>
      <c r="D11" s="3" t="s">
        <v>29</v>
      </c>
      <c r="E11" s="37" t="s">
        <v>211</v>
      </c>
      <c r="F11" s="37" t="s">
        <v>211</v>
      </c>
      <c r="G11" s="35" t="s">
        <v>212</v>
      </c>
      <c r="H11" s="37" t="s">
        <v>211</v>
      </c>
      <c r="I11" s="37" t="s">
        <v>211</v>
      </c>
      <c r="J11" s="37" t="s">
        <v>211</v>
      </c>
      <c r="K11" s="35" t="s">
        <v>211</v>
      </c>
      <c r="L11" s="37" t="s">
        <v>211</v>
      </c>
      <c r="M11" s="37" t="s">
        <v>211</v>
      </c>
      <c r="N11" s="37" t="s">
        <v>211</v>
      </c>
      <c r="O11" s="35" t="s">
        <v>212</v>
      </c>
      <c r="P11" s="37" t="s">
        <v>211</v>
      </c>
      <c r="Q11" s="37" t="s">
        <v>211</v>
      </c>
      <c r="R11" s="37" t="s">
        <v>211</v>
      </c>
      <c r="S11" s="35" t="s">
        <v>211</v>
      </c>
      <c r="T11" s="37" t="s">
        <v>211</v>
      </c>
      <c r="U11" s="35" t="s">
        <v>211</v>
      </c>
      <c r="V11" s="37" t="s">
        <v>211</v>
      </c>
      <c r="W11" s="35" t="s">
        <v>211</v>
      </c>
      <c r="X11" s="35" t="s">
        <v>211</v>
      </c>
      <c r="Y11" s="37" t="s">
        <v>212</v>
      </c>
      <c r="Z11" s="35" t="s">
        <v>211</v>
      </c>
      <c r="AA11" s="35" t="s">
        <v>211</v>
      </c>
      <c r="AB11" s="35" t="s">
        <v>211</v>
      </c>
      <c r="AC11" s="37" t="s">
        <v>211</v>
      </c>
      <c r="AD11" s="37" t="s">
        <v>211</v>
      </c>
      <c r="AE11" s="5"/>
      <c r="AF11" s="5"/>
      <c r="AG11" s="5"/>
      <c r="AI11" s="189"/>
      <c r="AJ11" s="189"/>
      <c r="AK11" s="189"/>
      <c r="AL11" s="189"/>
      <c r="AM11" s="189"/>
    </row>
    <row r="12" spans="1:41" ht="15.75" customHeight="1" x14ac:dyDescent="0.2">
      <c r="A12" s="186"/>
      <c r="B12" s="186"/>
      <c r="C12" s="11" t="s">
        <v>48</v>
      </c>
      <c r="D12" s="3" t="s">
        <v>30</v>
      </c>
      <c r="E12" s="35" t="s">
        <v>212</v>
      </c>
      <c r="F12" s="35" t="s">
        <v>212</v>
      </c>
      <c r="G12" s="35" t="s">
        <v>211</v>
      </c>
      <c r="H12" s="35" t="s">
        <v>212</v>
      </c>
      <c r="I12" s="37" t="s">
        <v>211</v>
      </c>
      <c r="J12" s="37" t="s">
        <v>211</v>
      </c>
      <c r="K12" s="35" t="s">
        <v>211</v>
      </c>
      <c r="L12" s="37" t="s">
        <v>211</v>
      </c>
      <c r="M12" s="35" t="s">
        <v>211</v>
      </c>
      <c r="N12" s="37" t="s">
        <v>211</v>
      </c>
      <c r="O12" s="35" t="s">
        <v>212</v>
      </c>
      <c r="P12" s="35" t="s">
        <v>212</v>
      </c>
      <c r="Q12" s="37" t="s">
        <v>211</v>
      </c>
      <c r="R12" s="35" t="s">
        <v>211</v>
      </c>
      <c r="S12" s="35" t="s">
        <v>212</v>
      </c>
      <c r="T12" s="35" t="s">
        <v>211</v>
      </c>
      <c r="U12" s="35" t="s">
        <v>211</v>
      </c>
      <c r="V12" s="37" t="s">
        <v>211</v>
      </c>
      <c r="W12" s="35" t="s">
        <v>211</v>
      </c>
      <c r="X12" s="35" t="s">
        <v>211</v>
      </c>
      <c r="Y12" s="37" t="s">
        <v>211</v>
      </c>
      <c r="Z12" s="37" t="s">
        <v>211</v>
      </c>
      <c r="AA12" s="35" t="s">
        <v>211</v>
      </c>
      <c r="AB12" s="37" t="s">
        <v>211</v>
      </c>
      <c r="AC12" s="35" t="s">
        <v>211</v>
      </c>
      <c r="AD12" s="35" t="s">
        <v>211</v>
      </c>
      <c r="AE12" s="5"/>
      <c r="AF12" s="5"/>
      <c r="AG12" s="5"/>
      <c r="AI12" s="189"/>
      <c r="AJ12" s="189"/>
      <c r="AK12" s="189"/>
      <c r="AL12" s="189"/>
      <c r="AM12" s="189"/>
    </row>
    <row r="13" spans="1:41" ht="15.75" customHeight="1" x14ac:dyDescent="0.2">
      <c r="A13" s="186"/>
      <c r="B13" s="186"/>
      <c r="C13" s="11" t="s">
        <v>49</v>
      </c>
      <c r="D13" s="3" t="s">
        <v>31</v>
      </c>
      <c r="E13" s="35" t="s">
        <v>211</v>
      </c>
      <c r="F13" s="35" t="s">
        <v>212</v>
      </c>
      <c r="G13" s="35" t="s">
        <v>212</v>
      </c>
      <c r="H13" s="35" t="s">
        <v>212</v>
      </c>
      <c r="I13" s="37" t="s">
        <v>211</v>
      </c>
      <c r="J13" s="37" t="s">
        <v>211</v>
      </c>
      <c r="K13" s="35" t="s">
        <v>211</v>
      </c>
      <c r="L13" s="37" t="s">
        <v>211</v>
      </c>
      <c r="M13" s="35" t="s">
        <v>211</v>
      </c>
      <c r="N13" s="37" t="s">
        <v>211</v>
      </c>
      <c r="O13" s="35" t="s">
        <v>212</v>
      </c>
      <c r="P13" s="35" t="s">
        <v>211</v>
      </c>
      <c r="Q13" s="37" t="s">
        <v>211</v>
      </c>
      <c r="R13" s="35" t="s">
        <v>211</v>
      </c>
      <c r="S13" s="35" t="s">
        <v>212</v>
      </c>
      <c r="T13" s="35" t="s">
        <v>211</v>
      </c>
      <c r="U13" s="35" t="s">
        <v>211</v>
      </c>
      <c r="V13" s="37" t="s">
        <v>211</v>
      </c>
      <c r="W13" s="35" t="s">
        <v>211</v>
      </c>
      <c r="X13" s="35" t="s">
        <v>211</v>
      </c>
      <c r="Y13" s="37" t="s">
        <v>211</v>
      </c>
      <c r="Z13" s="37" t="s">
        <v>211</v>
      </c>
      <c r="AA13" s="35" t="s">
        <v>211</v>
      </c>
      <c r="AB13" s="35" t="s">
        <v>211</v>
      </c>
      <c r="AC13" s="37" t="s">
        <v>211</v>
      </c>
      <c r="AD13" s="35" t="s">
        <v>211</v>
      </c>
      <c r="AE13" s="5"/>
      <c r="AF13" s="5"/>
      <c r="AG13" s="5"/>
      <c r="AI13" s="189"/>
      <c r="AJ13" s="189"/>
      <c r="AK13" s="189"/>
      <c r="AL13" s="189"/>
      <c r="AM13" s="189"/>
    </row>
    <row r="14" spans="1:41" ht="15.75" customHeight="1" x14ac:dyDescent="0.2">
      <c r="A14" s="186"/>
      <c r="B14" s="186"/>
      <c r="C14" s="11" t="s">
        <v>50</v>
      </c>
      <c r="D14" s="3" t="s">
        <v>32</v>
      </c>
      <c r="E14" s="35" t="s">
        <v>211</v>
      </c>
      <c r="F14" s="35" t="s">
        <v>211</v>
      </c>
      <c r="G14" s="37" t="s">
        <v>211</v>
      </c>
      <c r="H14" s="37" t="s">
        <v>211</v>
      </c>
      <c r="I14" s="37" t="s">
        <v>211</v>
      </c>
      <c r="J14" s="35" t="s">
        <v>211</v>
      </c>
      <c r="K14" s="37" t="s">
        <v>211</v>
      </c>
      <c r="L14" s="35" t="s">
        <v>212</v>
      </c>
      <c r="M14" s="35" t="s">
        <v>211</v>
      </c>
      <c r="N14" s="37" t="s">
        <v>211</v>
      </c>
      <c r="O14" s="35" t="s">
        <v>212</v>
      </c>
      <c r="P14" s="35" t="s">
        <v>212</v>
      </c>
      <c r="Q14" s="37" t="s">
        <v>211</v>
      </c>
      <c r="R14" s="35" t="s">
        <v>211</v>
      </c>
      <c r="S14" s="35" t="s">
        <v>212</v>
      </c>
      <c r="T14" s="35" t="s">
        <v>211</v>
      </c>
      <c r="U14" s="35" t="s">
        <v>211</v>
      </c>
      <c r="V14" s="37" t="s">
        <v>211</v>
      </c>
      <c r="W14" s="35" t="s">
        <v>211</v>
      </c>
      <c r="X14" s="35" t="s">
        <v>211</v>
      </c>
      <c r="Y14" s="35" t="s">
        <v>211</v>
      </c>
      <c r="Z14" s="37" t="s">
        <v>211</v>
      </c>
      <c r="AA14" s="35" t="s">
        <v>211</v>
      </c>
      <c r="AB14" s="35" t="s">
        <v>211</v>
      </c>
      <c r="AC14" s="37" t="s">
        <v>211</v>
      </c>
      <c r="AD14" s="35" t="s">
        <v>211</v>
      </c>
      <c r="AE14" s="5"/>
      <c r="AF14" s="5"/>
      <c r="AG14" s="5"/>
      <c r="AI14" s="189"/>
      <c r="AJ14" s="189"/>
      <c r="AK14" s="189"/>
      <c r="AL14" s="189"/>
      <c r="AM14" s="189"/>
    </row>
    <row r="15" spans="1:41" ht="15.75" customHeight="1" x14ac:dyDescent="0.2">
      <c r="A15" s="186"/>
      <c r="B15" s="186"/>
      <c r="C15" s="11" t="s">
        <v>51</v>
      </c>
      <c r="D15" s="3" t="s">
        <v>33</v>
      </c>
      <c r="E15" s="35" t="s">
        <v>212</v>
      </c>
      <c r="F15" s="35" t="s">
        <v>212</v>
      </c>
      <c r="G15" s="37" t="s">
        <v>211</v>
      </c>
      <c r="H15" s="35" t="s">
        <v>212</v>
      </c>
      <c r="I15" s="37" t="s">
        <v>211</v>
      </c>
      <c r="J15" s="35" t="s">
        <v>211</v>
      </c>
      <c r="K15" s="35" t="s">
        <v>212</v>
      </c>
      <c r="L15" s="35" t="s">
        <v>211</v>
      </c>
      <c r="M15" s="37" t="s">
        <v>211</v>
      </c>
      <c r="N15" s="35" t="s">
        <v>211</v>
      </c>
      <c r="O15" s="35" t="s">
        <v>212</v>
      </c>
      <c r="P15" s="37" t="s">
        <v>211</v>
      </c>
      <c r="Q15" s="37" t="s">
        <v>211</v>
      </c>
      <c r="R15" s="35" t="s">
        <v>212</v>
      </c>
      <c r="S15" s="35" t="s">
        <v>212</v>
      </c>
      <c r="T15" s="37" t="s">
        <v>211</v>
      </c>
      <c r="U15" s="37" t="s">
        <v>211</v>
      </c>
      <c r="V15" s="37" t="s">
        <v>211</v>
      </c>
      <c r="W15" s="35" t="s">
        <v>211</v>
      </c>
      <c r="X15" s="35" t="s">
        <v>212</v>
      </c>
      <c r="Y15" s="35" t="s">
        <v>212</v>
      </c>
      <c r="Z15" s="37" t="s">
        <v>211</v>
      </c>
      <c r="AA15" s="35" t="s">
        <v>211</v>
      </c>
      <c r="AB15" s="35" t="s">
        <v>211</v>
      </c>
      <c r="AC15" s="35" t="s">
        <v>211</v>
      </c>
      <c r="AD15" s="35" t="s">
        <v>211</v>
      </c>
      <c r="AE15" s="5"/>
      <c r="AF15" s="5"/>
      <c r="AG15" s="5"/>
      <c r="AI15" s="189"/>
      <c r="AJ15" s="189"/>
      <c r="AK15" s="189"/>
      <c r="AL15" s="189"/>
      <c r="AM15" s="189"/>
    </row>
    <row r="16" spans="1:41" ht="15.75" customHeight="1" x14ac:dyDescent="0.2">
      <c r="A16" s="186"/>
      <c r="B16" s="186"/>
      <c r="C16" s="11" t="s">
        <v>52</v>
      </c>
      <c r="D16" s="3" t="s">
        <v>34</v>
      </c>
      <c r="E16" s="35" t="s">
        <v>211</v>
      </c>
      <c r="F16" s="37" t="s">
        <v>211</v>
      </c>
      <c r="G16" s="37" t="s">
        <v>211</v>
      </c>
      <c r="H16" s="37" t="s">
        <v>211</v>
      </c>
      <c r="I16" s="37" t="s">
        <v>211</v>
      </c>
      <c r="J16" s="35" t="s">
        <v>212</v>
      </c>
      <c r="K16" s="37" t="s">
        <v>211</v>
      </c>
      <c r="L16" s="35" t="s">
        <v>211</v>
      </c>
      <c r="M16" s="37" t="s">
        <v>211</v>
      </c>
      <c r="N16" s="37" t="s">
        <v>211</v>
      </c>
      <c r="O16" s="35" t="s">
        <v>211</v>
      </c>
      <c r="P16" s="37" t="s">
        <v>211</v>
      </c>
      <c r="Q16" s="37" t="s">
        <v>211</v>
      </c>
      <c r="R16" s="35" t="s">
        <v>212</v>
      </c>
      <c r="S16" s="37" t="s">
        <v>211</v>
      </c>
      <c r="T16" s="37" t="s">
        <v>211</v>
      </c>
      <c r="U16" s="35" t="s">
        <v>212</v>
      </c>
      <c r="V16" s="35" t="s">
        <v>211</v>
      </c>
      <c r="W16" s="35" t="s">
        <v>211</v>
      </c>
      <c r="X16" s="35" t="s">
        <v>211</v>
      </c>
      <c r="Y16" s="35" t="s">
        <v>211</v>
      </c>
      <c r="Z16" s="35" t="s">
        <v>212</v>
      </c>
      <c r="AA16" s="35" t="s">
        <v>212</v>
      </c>
      <c r="AB16" s="35" t="s">
        <v>211</v>
      </c>
      <c r="AC16" s="35" t="s">
        <v>211</v>
      </c>
      <c r="AD16" s="37" t="s">
        <v>211</v>
      </c>
      <c r="AE16" s="5"/>
      <c r="AF16" s="5"/>
      <c r="AG16" s="5"/>
      <c r="AI16" s="189"/>
      <c r="AJ16" s="189"/>
      <c r="AK16" s="189"/>
      <c r="AL16" s="189"/>
      <c r="AM16" s="189"/>
    </row>
    <row r="17" spans="1:46" ht="15.75" customHeight="1" x14ac:dyDescent="0.2">
      <c r="A17" s="186"/>
      <c r="B17" s="186"/>
      <c r="C17" s="11" t="s">
        <v>53</v>
      </c>
      <c r="D17" s="3" t="s">
        <v>35</v>
      </c>
      <c r="E17" s="37" t="s">
        <v>211</v>
      </c>
      <c r="F17" s="37" t="s">
        <v>211</v>
      </c>
      <c r="G17" s="37" t="s">
        <v>211</v>
      </c>
      <c r="H17" s="37" t="s">
        <v>211</v>
      </c>
      <c r="I17" s="37" t="s">
        <v>211</v>
      </c>
      <c r="J17" s="35" t="s">
        <v>212</v>
      </c>
      <c r="K17" s="37" t="s">
        <v>211</v>
      </c>
      <c r="L17" s="37" t="s">
        <v>211</v>
      </c>
      <c r="M17" s="37" t="s">
        <v>211</v>
      </c>
      <c r="N17" s="37" t="s">
        <v>211</v>
      </c>
      <c r="O17" s="37" t="s">
        <v>211</v>
      </c>
      <c r="P17" s="35" t="s">
        <v>212</v>
      </c>
      <c r="Q17" s="37" t="s">
        <v>211</v>
      </c>
      <c r="R17" s="35" t="s">
        <v>212</v>
      </c>
      <c r="S17" s="37" t="s">
        <v>211</v>
      </c>
      <c r="T17" s="37" t="s">
        <v>211</v>
      </c>
      <c r="U17" s="35" t="s">
        <v>212</v>
      </c>
      <c r="V17" s="35" t="s">
        <v>211</v>
      </c>
      <c r="W17" s="35" t="s">
        <v>211</v>
      </c>
      <c r="X17" s="35" t="s">
        <v>211</v>
      </c>
      <c r="Y17" s="35" t="s">
        <v>211</v>
      </c>
      <c r="Z17" s="35" t="s">
        <v>212</v>
      </c>
      <c r="AA17" s="35" t="s">
        <v>212</v>
      </c>
      <c r="AB17" s="35" t="s">
        <v>211</v>
      </c>
      <c r="AC17" s="37" t="s">
        <v>211</v>
      </c>
      <c r="AD17" s="37" t="s">
        <v>211</v>
      </c>
      <c r="AE17" s="5"/>
      <c r="AF17" s="5"/>
      <c r="AG17" s="5"/>
      <c r="AI17" s="189"/>
      <c r="AJ17" s="189"/>
      <c r="AK17" s="189"/>
      <c r="AL17" s="189"/>
      <c r="AM17" s="189"/>
    </row>
    <row r="18" spans="1:46" ht="15.75" customHeight="1" x14ac:dyDescent="0.2">
      <c r="A18" s="186"/>
      <c r="B18" s="186"/>
      <c r="C18" s="11" t="s">
        <v>54</v>
      </c>
      <c r="D18" s="3" t="s">
        <v>36</v>
      </c>
      <c r="E18" s="37" t="s">
        <v>211</v>
      </c>
      <c r="F18" s="37" t="s">
        <v>211</v>
      </c>
      <c r="G18" s="37" t="s">
        <v>211</v>
      </c>
      <c r="H18" s="37" t="s">
        <v>211</v>
      </c>
      <c r="I18" s="37" t="s">
        <v>211</v>
      </c>
      <c r="J18" s="37" t="s">
        <v>211</v>
      </c>
      <c r="K18" s="37" t="s">
        <v>211</v>
      </c>
      <c r="L18" s="37" t="s">
        <v>211</v>
      </c>
      <c r="M18" s="37" t="s">
        <v>211</v>
      </c>
      <c r="N18" s="37" t="s">
        <v>211</v>
      </c>
      <c r="O18" s="35" t="s">
        <v>211</v>
      </c>
      <c r="P18" s="37" t="s">
        <v>211</v>
      </c>
      <c r="Q18" s="37" t="s">
        <v>211</v>
      </c>
      <c r="R18" s="35" t="s">
        <v>212</v>
      </c>
      <c r="S18" s="37" t="s">
        <v>211</v>
      </c>
      <c r="T18" s="37" t="s">
        <v>211</v>
      </c>
      <c r="U18" s="35" t="s">
        <v>212</v>
      </c>
      <c r="V18" s="35" t="s">
        <v>211</v>
      </c>
      <c r="W18" s="35" t="s">
        <v>211</v>
      </c>
      <c r="X18" s="35" t="s">
        <v>211</v>
      </c>
      <c r="Y18" s="35" t="s">
        <v>211</v>
      </c>
      <c r="Z18" s="35" t="s">
        <v>212</v>
      </c>
      <c r="AA18" s="35" t="s">
        <v>212</v>
      </c>
      <c r="AB18" s="35" t="s">
        <v>211</v>
      </c>
      <c r="AC18" s="35" t="s">
        <v>212</v>
      </c>
      <c r="AD18" s="35" t="s">
        <v>211</v>
      </c>
      <c r="AE18" s="5"/>
      <c r="AF18" s="5"/>
      <c r="AG18" s="5"/>
      <c r="AI18" s="189"/>
      <c r="AJ18" s="189"/>
      <c r="AK18" s="189"/>
      <c r="AL18" s="189"/>
      <c r="AM18" s="189"/>
    </row>
    <row r="19" spans="1:46" ht="15.75" customHeight="1" x14ac:dyDescent="0.2">
      <c r="A19" s="186"/>
      <c r="B19" s="186"/>
      <c r="C19" s="11" t="s">
        <v>55</v>
      </c>
      <c r="D19" s="3" t="s">
        <v>37</v>
      </c>
      <c r="E19" s="37" t="s">
        <v>211</v>
      </c>
      <c r="F19" s="37" t="s">
        <v>211</v>
      </c>
      <c r="G19" s="37" t="s">
        <v>211</v>
      </c>
      <c r="H19" s="37" t="s">
        <v>211</v>
      </c>
      <c r="I19" s="37" t="s">
        <v>211</v>
      </c>
      <c r="J19" s="37" t="s">
        <v>211</v>
      </c>
      <c r="K19" s="37" t="s">
        <v>211</v>
      </c>
      <c r="L19" s="37" t="s">
        <v>211</v>
      </c>
      <c r="M19" s="37" t="s">
        <v>211</v>
      </c>
      <c r="N19" s="37" t="s">
        <v>211</v>
      </c>
      <c r="O19" s="35" t="s">
        <v>212</v>
      </c>
      <c r="P19" s="37" t="s">
        <v>211</v>
      </c>
      <c r="Q19" s="37" t="s">
        <v>211</v>
      </c>
      <c r="R19" s="35" t="s">
        <v>212</v>
      </c>
      <c r="S19" s="37" t="s">
        <v>211</v>
      </c>
      <c r="T19" s="37" t="s">
        <v>211</v>
      </c>
      <c r="U19" s="35" t="s">
        <v>212</v>
      </c>
      <c r="V19" s="35" t="s">
        <v>211</v>
      </c>
      <c r="W19" s="35" t="s">
        <v>211</v>
      </c>
      <c r="X19" s="35" t="s">
        <v>211</v>
      </c>
      <c r="Y19" s="35" t="s">
        <v>211</v>
      </c>
      <c r="Z19" s="35" t="s">
        <v>212</v>
      </c>
      <c r="AA19" s="35" t="s">
        <v>212</v>
      </c>
      <c r="AB19" s="35" t="s">
        <v>211</v>
      </c>
      <c r="AC19" s="35" t="s">
        <v>212</v>
      </c>
      <c r="AD19" s="35" t="s">
        <v>211</v>
      </c>
      <c r="AE19" s="5"/>
      <c r="AF19" s="5"/>
      <c r="AG19" s="5"/>
      <c r="AI19" s="189"/>
      <c r="AJ19" s="189"/>
      <c r="AK19" s="189"/>
      <c r="AL19" s="189"/>
      <c r="AM19" s="189"/>
    </row>
    <row r="20" spans="1:46" ht="15.75" customHeight="1" x14ac:dyDescent="0.2">
      <c r="A20" s="186"/>
      <c r="B20" s="186"/>
      <c r="C20" s="11" t="s">
        <v>56</v>
      </c>
      <c r="D20" s="3" t="s">
        <v>38</v>
      </c>
      <c r="E20" s="37" t="s">
        <v>211</v>
      </c>
      <c r="F20" s="37" t="s">
        <v>211</v>
      </c>
      <c r="G20" s="37" t="s">
        <v>211</v>
      </c>
      <c r="H20" s="37" t="s">
        <v>211</v>
      </c>
      <c r="I20" s="37" t="s">
        <v>211</v>
      </c>
      <c r="J20" s="37" t="s">
        <v>211</v>
      </c>
      <c r="K20" s="35" t="s">
        <v>211</v>
      </c>
      <c r="L20" s="37" t="s">
        <v>211</v>
      </c>
      <c r="M20" s="37" t="s">
        <v>211</v>
      </c>
      <c r="N20" s="37" t="s">
        <v>211</v>
      </c>
      <c r="O20" s="35" t="s">
        <v>212</v>
      </c>
      <c r="P20" s="37" t="s">
        <v>211</v>
      </c>
      <c r="Q20" s="37" t="s">
        <v>211</v>
      </c>
      <c r="R20" s="35" t="s">
        <v>212</v>
      </c>
      <c r="S20" s="37" t="s">
        <v>211</v>
      </c>
      <c r="T20" s="35" t="s">
        <v>211</v>
      </c>
      <c r="U20" s="35" t="s">
        <v>211</v>
      </c>
      <c r="V20" s="35" t="s">
        <v>212</v>
      </c>
      <c r="W20" s="35" t="s">
        <v>211</v>
      </c>
      <c r="X20" s="35" t="s">
        <v>211</v>
      </c>
      <c r="Y20" s="35" t="s">
        <v>211</v>
      </c>
      <c r="Z20" s="35" t="s">
        <v>211</v>
      </c>
      <c r="AA20" s="35" t="s">
        <v>211</v>
      </c>
      <c r="AB20" s="35" t="s">
        <v>211</v>
      </c>
      <c r="AC20" s="35" t="s">
        <v>211</v>
      </c>
      <c r="AD20" s="35" t="s">
        <v>211</v>
      </c>
      <c r="AE20" s="5"/>
      <c r="AF20" s="5"/>
      <c r="AG20" s="5"/>
      <c r="AI20" s="189"/>
      <c r="AJ20" s="189"/>
      <c r="AK20" s="189"/>
      <c r="AL20" s="189"/>
      <c r="AM20" s="189"/>
    </row>
    <row r="21" spans="1:46" ht="15.75" customHeight="1" x14ac:dyDescent="0.2">
      <c r="A21" s="186"/>
      <c r="B21" s="186"/>
      <c r="C21" s="11" t="s">
        <v>57</v>
      </c>
      <c r="D21" s="3" t="s">
        <v>39</v>
      </c>
      <c r="E21" s="35" t="s">
        <v>211</v>
      </c>
      <c r="F21" s="35" t="s">
        <v>212</v>
      </c>
      <c r="G21" s="35" t="s">
        <v>212</v>
      </c>
      <c r="H21" s="37" t="s">
        <v>211</v>
      </c>
      <c r="I21" s="35" t="s">
        <v>211</v>
      </c>
      <c r="J21" s="37" t="s">
        <v>211</v>
      </c>
      <c r="K21" s="37" t="s">
        <v>211</v>
      </c>
      <c r="L21" s="37" t="s">
        <v>211</v>
      </c>
      <c r="M21" s="35" t="s">
        <v>211</v>
      </c>
      <c r="N21" s="35" t="s">
        <v>211</v>
      </c>
      <c r="O21" s="37" t="s">
        <v>212</v>
      </c>
      <c r="P21" s="35" t="s">
        <v>212</v>
      </c>
      <c r="Q21" s="37" t="s">
        <v>211</v>
      </c>
      <c r="R21" s="35" t="s">
        <v>212</v>
      </c>
      <c r="S21" s="37" t="s">
        <v>211</v>
      </c>
      <c r="T21" s="35" t="s">
        <v>211</v>
      </c>
      <c r="U21" s="37" t="s">
        <v>211</v>
      </c>
      <c r="V21" s="37" t="s">
        <v>211</v>
      </c>
      <c r="W21" s="37" t="s">
        <v>211</v>
      </c>
      <c r="X21" s="35" t="s">
        <v>211</v>
      </c>
      <c r="Y21" s="35" t="s">
        <v>211</v>
      </c>
      <c r="Z21" s="35" t="s">
        <v>211</v>
      </c>
      <c r="AA21" s="35" t="s">
        <v>211</v>
      </c>
      <c r="AB21" s="35" t="s">
        <v>211</v>
      </c>
      <c r="AC21" s="37" t="s">
        <v>211</v>
      </c>
      <c r="AD21" s="35" t="s">
        <v>211</v>
      </c>
      <c r="AE21" s="5"/>
      <c r="AF21" s="5"/>
      <c r="AG21" s="5"/>
      <c r="AI21" s="189"/>
      <c r="AJ21" s="189"/>
      <c r="AK21" s="189"/>
      <c r="AL21" s="189"/>
      <c r="AM21" s="189"/>
    </row>
    <row r="22" spans="1:46" ht="15.75" customHeight="1" x14ac:dyDescent="0.2">
      <c r="A22" s="186"/>
      <c r="B22" s="186"/>
      <c r="C22" s="11" t="s">
        <v>58</v>
      </c>
      <c r="D22" s="3" t="s">
        <v>40</v>
      </c>
      <c r="E22" s="35" t="s">
        <v>212</v>
      </c>
      <c r="F22" s="35" t="s">
        <v>212</v>
      </c>
      <c r="G22" s="35" t="s">
        <v>212</v>
      </c>
      <c r="H22" s="35" t="s">
        <v>212</v>
      </c>
      <c r="I22" s="37" t="s">
        <v>211</v>
      </c>
      <c r="J22" s="35" t="s">
        <v>212</v>
      </c>
      <c r="K22" s="35" t="s">
        <v>212</v>
      </c>
      <c r="L22" s="37" t="s">
        <v>211</v>
      </c>
      <c r="M22" s="35" t="s">
        <v>212</v>
      </c>
      <c r="N22" s="35" t="s">
        <v>212</v>
      </c>
      <c r="O22" s="37" t="s">
        <v>211</v>
      </c>
      <c r="P22" s="37" t="s">
        <v>211</v>
      </c>
      <c r="Q22" s="37" t="s">
        <v>211</v>
      </c>
      <c r="R22" s="35" t="s">
        <v>212</v>
      </c>
      <c r="S22" s="35" t="s">
        <v>212</v>
      </c>
      <c r="T22" s="35" t="s">
        <v>211</v>
      </c>
      <c r="U22" s="35" t="s">
        <v>212</v>
      </c>
      <c r="V22" s="35" t="s">
        <v>212</v>
      </c>
      <c r="W22" s="35" t="s">
        <v>212</v>
      </c>
      <c r="X22" s="35" t="s">
        <v>212</v>
      </c>
      <c r="Y22" s="35" t="s">
        <v>212</v>
      </c>
      <c r="Z22" s="35" t="s">
        <v>212</v>
      </c>
      <c r="AA22" s="35" t="s">
        <v>212</v>
      </c>
      <c r="AB22" s="35" t="s">
        <v>211</v>
      </c>
      <c r="AC22" s="35" t="s">
        <v>212</v>
      </c>
      <c r="AD22" s="35" t="s">
        <v>212</v>
      </c>
      <c r="AE22" s="5"/>
      <c r="AF22" s="5"/>
      <c r="AG22" s="5"/>
      <c r="AI22" s="189"/>
      <c r="AJ22" s="189"/>
      <c r="AK22" s="189"/>
      <c r="AL22" s="189"/>
      <c r="AM22" s="189"/>
    </row>
    <row r="23" spans="1:46" x14ac:dyDescent="0.2">
      <c r="A23" s="186"/>
      <c r="B23" s="186"/>
      <c r="C23" s="11" t="s">
        <v>59</v>
      </c>
      <c r="D23" s="3" t="s">
        <v>41</v>
      </c>
      <c r="E23" s="35" t="s">
        <v>211</v>
      </c>
      <c r="F23" s="35" t="s">
        <v>212</v>
      </c>
      <c r="G23" s="35" t="s">
        <v>211</v>
      </c>
      <c r="H23" s="35" t="s">
        <v>211</v>
      </c>
      <c r="I23" s="37" t="s">
        <v>211</v>
      </c>
      <c r="J23" s="37" t="s">
        <v>211</v>
      </c>
      <c r="K23" s="37" t="s">
        <v>211</v>
      </c>
      <c r="L23" s="35" t="s">
        <v>211</v>
      </c>
      <c r="M23" s="37" t="s">
        <v>211</v>
      </c>
      <c r="N23" s="35" t="s">
        <v>212</v>
      </c>
      <c r="O23" s="35" t="s">
        <v>211</v>
      </c>
      <c r="P23" s="35" t="s">
        <v>212</v>
      </c>
      <c r="Q23" s="37" t="s">
        <v>211</v>
      </c>
      <c r="R23" s="35" t="s">
        <v>212</v>
      </c>
      <c r="S23" s="35" t="s">
        <v>212</v>
      </c>
      <c r="T23" s="35" t="s">
        <v>211</v>
      </c>
      <c r="U23" s="37" t="s">
        <v>211</v>
      </c>
      <c r="V23" s="35" t="s">
        <v>212</v>
      </c>
      <c r="W23" s="35" t="s">
        <v>212</v>
      </c>
      <c r="X23" s="35" t="s">
        <v>212</v>
      </c>
      <c r="Y23" s="35" t="s">
        <v>212</v>
      </c>
      <c r="Z23" s="35" t="s">
        <v>212</v>
      </c>
      <c r="AA23" s="35" t="s">
        <v>212</v>
      </c>
      <c r="AB23" s="35" t="s">
        <v>211</v>
      </c>
      <c r="AC23" s="37" t="s">
        <v>211</v>
      </c>
      <c r="AD23" s="35" t="s">
        <v>211</v>
      </c>
      <c r="AE23" s="5"/>
      <c r="AF23" s="5"/>
      <c r="AG23" s="5"/>
      <c r="AI23" s="189"/>
      <c r="AJ23" s="189"/>
      <c r="AK23" s="189"/>
      <c r="AL23" s="189"/>
      <c r="AM23" s="189"/>
    </row>
    <row r="24" spans="1:46" x14ac:dyDescent="0.2">
      <c r="A24" s="186"/>
      <c r="B24" s="186"/>
      <c r="C24" s="11" t="s">
        <v>60</v>
      </c>
      <c r="D24" s="3" t="s">
        <v>42</v>
      </c>
      <c r="E24" s="35" t="s">
        <v>211</v>
      </c>
      <c r="F24" s="35" t="s">
        <v>212</v>
      </c>
      <c r="G24" s="35" t="s">
        <v>211</v>
      </c>
      <c r="H24" s="35" t="s">
        <v>211</v>
      </c>
      <c r="I24" s="37" t="s">
        <v>211</v>
      </c>
      <c r="J24" s="37" t="s">
        <v>211</v>
      </c>
      <c r="K24" s="35" t="s">
        <v>211</v>
      </c>
      <c r="L24" s="35" t="s">
        <v>211</v>
      </c>
      <c r="M24" s="37" t="s">
        <v>211</v>
      </c>
      <c r="N24" s="35" t="s">
        <v>212</v>
      </c>
      <c r="O24" s="37" t="s">
        <v>211</v>
      </c>
      <c r="P24" s="35" t="s">
        <v>212</v>
      </c>
      <c r="Q24" s="37" t="s">
        <v>211</v>
      </c>
      <c r="R24" s="35" t="s">
        <v>212</v>
      </c>
      <c r="S24" s="35" t="s">
        <v>212</v>
      </c>
      <c r="T24" s="35" t="s">
        <v>211</v>
      </c>
      <c r="U24" s="37" t="s">
        <v>211</v>
      </c>
      <c r="V24" s="35" t="s">
        <v>212</v>
      </c>
      <c r="W24" s="35" t="s">
        <v>212</v>
      </c>
      <c r="X24" s="35" t="s">
        <v>212</v>
      </c>
      <c r="Y24" s="35" t="s">
        <v>212</v>
      </c>
      <c r="Z24" s="35" t="s">
        <v>212</v>
      </c>
      <c r="AA24" s="35" t="s">
        <v>212</v>
      </c>
      <c r="AB24" s="35" t="s">
        <v>211</v>
      </c>
      <c r="AC24" s="37" t="s">
        <v>211</v>
      </c>
      <c r="AD24" s="35" t="s">
        <v>211</v>
      </c>
      <c r="AE24" s="5"/>
      <c r="AF24" s="5"/>
      <c r="AG24" s="5"/>
      <c r="AI24" s="189"/>
      <c r="AJ24" s="189"/>
      <c r="AK24" s="189"/>
      <c r="AL24" s="189"/>
      <c r="AM24" s="189"/>
    </row>
    <row r="25" spans="1:46" x14ac:dyDescent="0.2">
      <c r="A25" s="186"/>
      <c r="B25" s="186"/>
      <c r="C25" s="11" t="s">
        <v>61</v>
      </c>
      <c r="D25" s="3" t="s">
        <v>43</v>
      </c>
      <c r="E25" s="35" t="s">
        <v>212</v>
      </c>
      <c r="F25" s="35" t="s">
        <v>212</v>
      </c>
      <c r="G25" s="35" t="s">
        <v>212</v>
      </c>
      <c r="H25" s="35" t="s">
        <v>212</v>
      </c>
      <c r="I25" s="37" t="s">
        <v>211</v>
      </c>
      <c r="J25" s="35" t="s">
        <v>212</v>
      </c>
      <c r="K25" s="35" t="s">
        <v>212</v>
      </c>
      <c r="L25" s="35" t="s">
        <v>212</v>
      </c>
      <c r="M25" s="35" t="s">
        <v>211</v>
      </c>
      <c r="N25" s="35" t="s">
        <v>212</v>
      </c>
      <c r="O25" s="37" t="s">
        <v>211</v>
      </c>
      <c r="P25" s="35" t="s">
        <v>212</v>
      </c>
      <c r="Q25" s="37" t="s">
        <v>211</v>
      </c>
      <c r="R25" s="35" t="s">
        <v>212</v>
      </c>
      <c r="S25" s="35" t="s">
        <v>212</v>
      </c>
      <c r="T25" s="35" t="s">
        <v>212</v>
      </c>
      <c r="U25" s="35" t="s">
        <v>211</v>
      </c>
      <c r="V25" s="35" t="s">
        <v>211</v>
      </c>
      <c r="W25" s="35" t="s">
        <v>211</v>
      </c>
      <c r="X25" s="35" t="s">
        <v>211</v>
      </c>
      <c r="Y25" s="35" t="s">
        <v>211</v>
      </c>
      <c r="Z25" s="35" t="s">
        <v>211</v>
      </c>
      <c r="AA25" s="35" t="s">
        <v>211</v>
      </c>
      <c r="AB25" s="35" t="s">
        <v>211</v>
      </c>
      <c r="AC25" s="35" t="s">
        <v>211</v>
      </c>
      <c r="AD25" s="35" t="s">
        <v>212</v>
      </c>
      <c r="AE25" s="5"/>
      <c r="AF25" s="5"/>
      <c r="AG25" s="5"/>
      <c r="AI25" s="189"/>
      <c r="AJ25" s="189"/>
      <c r="AK25" s="189"/>
      <c r="AL25" s="189"/>
      <c r="AM25" s="189"/>
    </row>
    <row r="26" spans="1:46" ht="15" x14ac:dyDescent="0.25">
      <c r="A26" s="186"/>
      <c r="B26" s="13"/>
      <c r="C26" s="13"/>
      <c r="D26" s="13"/>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5"/>
      <c r="AF26" s="5"/>
      <c r="AG26" s="5"/>
      <c r="AI26" s="55"/>
      <c r="AJ26" s="55"/>
      <c r="AK26" s="55"/>
      <c r="AL26" s="55"/>
      <c r="AM26" s="55"/>
    </row>
    <row r="27" spans="1:46" ht="15" customHeight="1" x14ac:dyDescent="0.25">
      <c r="A27" s="186"/>
      <c r="B27" s="186" t="s">
        <v>99</v>
      </c>
      <c r="C27" s="4" t="s">
        <v>90</v>
      </c>
      <c r="D27" s="13"/>
      <c r="E27" s="36">
        <v>6</v>
      </c>
      <c r="F27" s="26">
        <v>6</v>
      </c>
      <c r="G27" s="24">
        <v>8</v>
      </c>
      <c r="H27" s="24">
        <f>IF(INT([1]Spannweiten!H27)&lt;=5, [1]Mittelwerte!H27, "")</f>
        <v>3</v>
      </c>
      <c r="I27" s="24">
        <f>IF(INT([1]Spannweiten!I27)&lt;=5, [1]Mittelwerte!I27, "")</f>
        <v>8</v>
      </c>
      <c r="J27" s="24">
        <v>6</v>
      </c>
      <c r="K27" s="24">
        <v>3</v>
      </c>
      <c r="L27" s="24">
        <f>IF(INT([1]Spannweiten!L27)&lt;=5, [1]Mittelwerte!L27, "")</f>
        <v>6</v>
      </c>
      <c r="M27" s="24">
        <v>10</v>
      </c>
      <c r="N27" s="26">
        <v>8</v>
      </c>
      <c r="O27" s="24">
        <f>IF(INT([1]Spannweiten!O27)&lt;=5, [1]Mittelwerte!O27, "")</f>
        <v>3</v>
      </c>
      <c r="P27" s="26">
        <v>6</v>
      </c>
      <c r="Q27" s="26">
        <v>10</v>
      </c>
      <c r="R27" s="26">
        <v>8</v>
      </c>
      <c r="S27" s="24">
        <f>IF(INT([1]Spannweiten!S27)&lt;=5, [1]Mittelwerte!S27, "")</f>
        <v>8</v>
      </c>
      <c r="T27" s="24">
        <f>IF(INT([1]Spannweiten!T27)&lt;=5, [1]Mittelwerte!T27, "")</f>
        <v>3</v>
      </c>
      <c r="U27" s="24">
        <f>IF(INT([1]Spannweiten!U27)&lt;=5, [1]Mittelwerte!U27, "")</f>
        <v>6</v>
      </c>
      <c r="V27" s="26">
        <v>10</v>
      </c>
      <c r="W27" s="24">
        <f>IF(INT([1]Spannweiten!W27)&lt;=5, [1]Mittelwerte!W27, "")</f>
        <v>3</v>
      </c>
      <c r="X27" s="24">
        <v>3</v>
      </c>
      <c r="Y27" s="26">
        <v>1</v>
      </c>
      <c r="Z27" s="26">
        <v>3</v>
      </c>
      <c r="AA27" s="24">
        <f>IF(INT([1]Spannweiten!AA27)&lt;=5, [1]Mittelwerte!AA27, "")</f>
        <v>3</v>
      </c>
      <c r="AB27" s="24">
        <v>6</v>
      </c>
      <c r="AC27" s="24">
        <f>IF(INT([1]Spannweiten!AC27)&lt;=5, [1]Mittelwerte!AC27, "")</f>
        <v>8</v>
      </c>
      <c r="AD27" s="24">
        <f>IF(INT([1]Spannweiten!AD27)&lt;=5, [1]Mittelwerte!AD27, "")</f>
        <v>3</v>
      </c>
      <c r="AE27" s="146"/>
      <c r="AF27" s="6"/>
      <c r="AG27" s="6"/>
      <c r="AI27" s="189" t="s">
        <v>242</v>
      </c>
      <c r="AJ27" s="189"/>
      <c r="AK27" s="189"/>
      <c r="AL27" s="189"/>
      <c r="AM27" s="189"/>
      <c r="AO27" s="52" t="s">
        <v>203</v>
      </c>
    </row>
    <row r="28" spans="1:46" ht="15" x14ac:dyDescent="0.25">
      <c r="A28" s="186"/>
      <c r="B28" s="186"/>
      <c r="C28" s="4" t="s">
        <v>91</v>
      </c>
      <c r="D28" s="13"/>
      <c r="E28" s="26">
        <v>8</v>
      </c>
      <c r="F28" s="26">
        <v>6</v>
      </c>
      <c r="G28" s="26">
        <v>3</v>
      </c>
      <c r="H28" s="24">
        <f>IF(INT([1]Spannweiten!H28)&lt;=5, [1]Mittelwerte!H28, "")</f>
        <v>3</v>
      </c>
      <c r="I28" s="26">
        <v>8</v>
      </c>
      <c r="J28" s="26">
        <v>8</v>
      </c>
      <c r="K28" s="24">
        <v>3</v>
      </c>
      <c r="L28" s="26">
        <v>6</v>
      </c>
      <c r="M28" s="24">
        <v>10</v>
      </c>
      <c r="N28" s="26">
        <v>8</v>
      </c>
      <c r="O28" s="24">
        <f>IF(INT([1]Spannweiten!O28)&lt;=5, [1]Mittelwerte!O28, "")</f>
        <v>3</v>
      </c>
      <c r="P28" s="26">
        <v>8</v>
      </c>
      <c r="Q28" s="26">
        <v>10</v>
      </c>
      <c r="R28" s="26">
        <v>8</v>
      </c>
      <c r="S28" s="24">
        <f>IF(INT([1]Spannweiten!S28)&lt;=5, [1]Mittelwerte!S28, "")</f>
        <v>8</v>
      </c>
      <c r="T28" s="24">
        <f>IF(INT([1]Spannweiten!T28)&lt;=5, [1]Mittelwerte!T28, "")</f>
        <v>3</v>
      </c>
      <c r="U28" s="26">
        <v>10</v>
      </c>
      <c r="V28" s="26">
        <v>8</v>
      </c>
      <c r="W28" s="24">
        <f>IF(INT([1]Spannweiten!W28)&lt;=5, [1]Mittelwerte!W28, "")</f>
        <v>3</v>
      </c>
      <c r="X28" s="24">
        <f>IF(INT([1]Spannweiten!X28)&lt;=5, [1]Mittelwerte!X28, "")</f>
        <v>3</v>
      </c>
      <c r="Y28" s="26">
        <v>1</v>
      </c>
      <c r="Z28" s="24">
        <v>8</v>
      </c>
      <c r="AA28" s="24">
        <f>IF(INT([1]Spannweiten!AA28)&lt;=5, [1]Mittelwerte!AA28, "")</f>
        <v>3</v>
      </c>
      <c r="AB28" s="24">
        <v>6</v>
      </c>
      <c r="AC28" s="24">
        <f>IF(INT([1]Spannweiten!AC28)&lt;=5, [1]Mittelwerte!AC28, "")</f>
        <v>8</v>
      </c>
      <c r="AD28" s="24">
        <f>IF(INT([1]Spannweiten!AD28)&lt;=5, [1]Mittelwerte!AD28, "")</f>
        <v>3</v>
      </c>
      <c r="AE28" s="146"/>
      <c r="AF28" s="6"/>
      <c r="AG28" s="6"/>
      <c r="AI28" s="189"/>
      <c r="AJ28" s="189"/>
      <c r="AK28" s="189"/>
      <c r="AL28" s="189"/>
      <c r="AM28" s="189"/>
      <c r="AO28" s="191" t="s">
        <v>168</v>
      </c>
      <c r="AP28" s="191"/>
      <c r="AQ28" s="191" t="s">
        <v>169</v>
      </c>
      <c r="AR28" s="191"/>
      <c r="AS28" s="191" t="s">
        <v>170</v>
      </c>
      <c r="AT28" s="191"/>
    </row>
    <row r="29" spans="1:46" ht="15" x14ac:dyDescent="0.25">
      <c r="A29" s="186"/>
      <c r="B29" s="186"/>
      <c r="C29" s="4" t="s">
        <v>92</v>
      </c>
      <c r="D29" s="13"/>
      <c r="E29" s="26">
        <v>8</v>
      </c>
      <c r="F29" s="26">
        <v>8</v>
      </c>
      <c r="G29" s="26">
        <v>8</v>
      </c>
      <c r="H29" s="26">
        <v>10</v>
      </c>
      <c r="I29" s="26">
        <v>10</v>
      </c>
      <c r="J29" s="26">
        <v>8</v>
      </c>
      <c r="K29" s="24">
        <v>3</v>
      </c>
      <c r="L29" s="26">
        <v>10</v>
      </c>
      <c r="M29" s="26">
        <v>10</v>
      </c>
      <c r="N29" s="26">
        <v>8</v>
      </c>
      <c r="O29" s="24">
        <f>IF(INT([1]Spannweiten!O29)&lt;=5, [1]Mittelwerte!O29, "")</f>
        <v>3</v>
      </c>
      <c r="P29" s="26">
        <v>6</v>
      </c>
      <c r="Q29" s="26">
        <v>10</v>
      </c>
      <c r="R29" s="26">
        <v>8</v>
      </c>
      <c r="S29" s="24">
        <f>IF(INT([1]Spannweiten!S29)&lt;=5, [1]Mittelwerte!S29, "")</f>
        <v>8</v>
      </c>
      <c r="T29" s="24">
        <f>IF(INT([1]Spannweiten!T29)&lt;=5, [1]Mittelwerte!T29, "")</f>
        <v>3</v>
      </c>
      <c r="U29" s="26">
        <v>10</v>
      </c>
      <c r="V29" s="26">
        <v>8</v>
      </c>
      <c r="W29" s="24">
        <f>IF(INT([1]Spannweiten!W29)&lt;=5, [1]Mittelwerte!W29, "")</f>
        <v>3</v>
      </c>
      <c r="X29" s="26">
        <v>8</v>
      </c>
      <c r="Y29" s="26">
        <v>8</v>
      </c>
      <c r="Z29" s="26">
        <v>8</v>
      </c>
      <c r="AA29" s="24">
        <f>IF(INT([1]Spannweiten!AA29)&lt;=5, [1]Mittelwerte!AA29, "")</f>
        <v>3</v>
      </c>
      <c r="AB29" s="24">
        <v>6</v>
      </c>
      <c r="AC29" s="24">
        <f>IF(INT([1]Spannweiten!AC29)&lt;=5, [1]Mittelwerte!AC29, "")</f>
        <v>8</v>
      </c>
      <c r="AD29" s="24">
        <f>IF(INT([1]Spannweiten!AD29)&lt;=5, [1]Mittelwerte!AD29, "")</f>
        <v>3</v>
      </c>
      <c r="AE29" s="146"/>
      <c r="AF29" s="6"/>
      <c r="AG29" s="6"/>
      <c r="AI29" s="189"/>
      <c r="AJ29" s="189"/>
      <c r="AK29" s="189"/>
      <c r="AL29" s="189"/>
      <c r="AM29" s="189"/>
      <c r="AO29" s="50" t="s">
        <v>172</v>
      </c>
      <c r="AP29" s="50">
        <v>1</v>
      </c>
      <c r="AQ29" s="50" t="s">
        <v>369</v>
      </c>
      <c r="AR29" s="50">
        <v>1</v>
      </c>
      <c r="AS29" s="50" t="s">
        <v>367</v>
      </c>
      <c r="AT29" s="50">
        <v>1</v>
      </c>
    </row>
    <row r="30" spans="1:46" ht="15" x14ac:dyDescent="0.25">
      <c r="A30" s="186"/>
      <c r="B30" s="186"/>
      <c r="C30" s="4" t="s">
        <v>93</v>
      </c>
      <c r="D30" s="13"/>
      <c r="E30" s="26">
        <v>8</v>
      </c>
      <c r="F30" s="26">
        <v>3</v>
      </c>
      <c r="G30" s="26">
        <v>3</v>
      </c>
      <c r="H30" s="24">
        <f>IF(INT([1]Spannweiten!H30)&lt;=5, [1]Mittelwerte!H30, "")</f>
        <v>1</v>
      </c>
      <c r="I30" s="24">
        <f>IF(INT([1]Spannweiten!I30)&lt;=5, [1]Mittelwerte!I30, "")</f>
        <v>8</v>
      </c>
      <c r="J30" s="26">
        <v>10</v>
      </c>
      <c r="K30" s="26">
        <v>10</v>
      </c>
      <c r="L30" s="26">
        <v>3</v>
      </c>
      <c r="M30" s="26">
        <v>10</v>
      </c>
      <c r="N30" s="24">
        <f>IF(INT([1]Spannweiten!N30)&lt;=5, [1]Mittelwerte!N30, "")</f>
        <v>3</v>
      </c>
      <c r="O30" s="24">
        <f>IF(INT([1]Spannweiten!O30)&lt;=5, [1]Mittelwerte!O30, "")</f>
        <v>3</v>
      </c>
      <c r="P30" s="24">
        <v>3</v>
      </c>
      <c r="Q30" s="26">
        <v>10</v>
      </c>
      <c r="R30" s="26">
        <v>8</v>
      </c>
      <c r="S30" s="24">
        <f>IF(INT([1]Spannweiten!S30)&lt;=5, [1]Mittelwerte!S30, "")</f>
        <v>3</v>
      </c>
      <c r="T30" s="26">
        <v>10</v>
      </c>
      <c r="U30" s="24">
        <f>IF(INT([1]Spannweiten!U30)&lt;=5, [1]Mittelwerte!U30, "")</f>
        <v>3</v>
      </c>
      <c r="V30" s="26">
        <v>10</v>
      </c>
      <c r="W30" s="26">
        <v>10</v>
      </c>
      <c r="X30" s="24">
        <v>3</v>
      </c>
      <c r="Y30" s="24">
        <v>3</v>
      </c>
      <c r="Z30" s="24">
        <v>3</v>
      </c>
      <c r="AA30" s="24">
        <v>6</v>
      </c>
      <c r="AB30" s="26">
        <v>10</v>
      </c>
      <c r="AC30" s="24">
        <f>IF(INT([1]Spannweiten!AC30)&lt;=5, [1]Mittelwerte!AC30, "")</f>
        <v>3</v>
      </c>
      <c r="AD30" s="34">
        <v>10</v>
      </c>
      <c r="AE30" s="147"/>
      <c r="AF30" s="6"/>
      <c r="AG30" s="6"/>
      <c r="AI30" s="189"/>
      <c r="AJ30" s="189"/>
      <c r="AK30" s="189"/>
      <c r="AL30" s="189"/>
      <c r="AM30" s="189"/>
      <c r="AO30" s="50" t="s">
        <v>175</v>
      </c>
      <c r="AP30" s="50">
        <v>3</v>
      </c>
      <c r="AQ30" s="50" t="s">
        <v>173</v>
      </c>
      <c r="AR30" s="50">
        <v>3</v>
      </c>
      <c r="AS30" s="50" t="s">
        <v>171</v>
      </c>
      <c r="AT30" s="50">
        <v>3</v>
      </c>
    </row>
    <row r="31" spans="1:46" ht="14.1" customHeight="1" x14ac:dyDescent="0.25">
      <c r="A31" s="186"/>
      <c r="B31" s="186"/>
      <c r="C31" s="4" t="s">
        <v>94</v>
      </c>
      <c r="D31" s="13"/>
      <c r="E31" s="24">
        <v>6</v>
      </c>
      <c r="F31" s="24">
        <f>IF(INT([1]Spannweiten!F31)&lt;=5, [1]Mittelwerte!F31, "")</f>
        <v>3</v>
      </c>
      <c r="G31" s="26">
        <v>3</v>
      </c>
      <c r="H31" s="26">
        <v>1</v>
      </c>
      <c r="I31" s="24">
        <v>10</v>
      </c>
      <c r="J31" s="26">
        <v>10</v>
      </c>
      <c r="K31" s="26">
        <v>10</v>
      </c>
      <c r="L31" s="26">
        <v>6</v>
      </c>
      <c r="M31" s="26">
        <v>10</v>
      </c>
      <c r="N31" s="24">
        <f>IF(INT([1]Spannweiten!N31)&lt;=5, [1]Mittelwerte!N31, "")</f>
        <v>3</v>
      </c>
      <c r="O31" s="26">
        <v>3</v>
      </c>
      <c r="P31" s="26">
        <v>8</v>
      </c>
      <c r="Q31" s="24">
        <v>10</v>
      </c>
      <c r="R31" s="26">
        <v>8</v>
      </c>
      <c r="S31" s="26">
        <v>10</v>
      </c>
      <c r="T31" s="26">
        <v>10</v>
      </c>
      <c r="U31" s="24">
        <f>IF(INT([1]Spannweiten!U31)&lt;=5, [1]Mittelwerte!U31, "")</f>
        <v>8</v>
      </c>
      <c r="V31" s="26">
        <v>8</v>
      </c>
      <c r="W31" s="34">
        <v>8</v>
      </c>
      <c r="X31" s="26">
        <v>8</v>
      </c>
      <c r="Y31" s="24">
        <v>3</v>
      </c>
      <c r="Z31" s="26">
        <v>8</v>
      </c>
      <c r="AA31" s="26">
        <v>6</v>
      </c>
      <c r="AB31" s="26">
        <v>8</v>
      </c>
      <c r="AC31" s="26">
        <v>8</v>
      </c>
      <c r="AD31" s="34">
        <v>10</v>
      </c>
      <c r="AE31" s="199" t="s">
        <v>239</v>
      </c>
      <c r="AF31" s="200"/>
      <c r="AG31" s="200"/>
      <c r="AI31" s="189"/>
      <c r="AJ31" s="189"/>
      <c r="AK31" s="189"/>
      <c r="AL31" s="189"/>
      <c r="AM31" s="189"/>
      <c r="AO31" s="50" t="s">
        <v>366</v>
      </c>
      <c r="AP31" s="50">
        <v>6</v>
      </c>
      <c r="AQ31" s="50" t="s">
        <v>174</v>
      </c>
      <c r="AR31" s="50">
        <v>6</v>
      </c>
      <c r="AS31" s="50" t="s">
        <v>366</v>
      </c>
      <c r="AT31" s="50">
        <v>6</v>
      </c>
    </row>
    <row r="32" spans="1:46" ht="15" x14ac:dyDescent="0.25">
      <c r="A32" s="186"/>
      <c r="B32" s="186"/>
      <c r="C32" s="4" t="s">
        <v>95</v>
      </c>
      <c r="D32" s="13"/>
      <c r="E32" s="26">
        <v>8</v>
      </c>
      <c r="F32" s="26">
        <v>8</v>
      </c>
      <c r="G32" s="26">
        <v>6</v>
      </c>
      <c r="H32" s="26">
        <v>8</v>
      </c>
      <c r="I32" s="24">
        <v>10</v>
      </c>
      <c r="J32" s="26">
        <v>10</v>
      </c>
      <c r="K32" s="26">
        <v>10</v>
      </c>
      <c r="L32" s="26">
        <v>8</v>
      </c>
      <c r="M32" s="26">
        <v>10</v>
      </c>
      <c r="N32" s="24">
        <v>6</v>
      </c>
      <c r="O32" s="26">
        <v>3</v>
      </c>
      <c r="P32" s="26">
        <v>6</v>
      </c>
      <c r="Q32" s="26">
        <v>10</v>
      </c>
      <c r="R32" s="26">
        <v>8</v>
      </c>
      <c r="S32" s="26">
        <v>8</v>
      </c>
      <c r="T32" s="26">
        <v>10</v>
      </c>
      <c r="U32" s="26">
        <v>8</v>
      </c>
      <c r="V32" s="26">
        <v>8</v>
      </c>
      <c r="W32" s="34">
        <v>10</v>
      </c>
      <c r="X32" s="26">
        <v>8</v>
      </c>
      <c r="Y32" s="26">
        <v>8</v>
      </c>
      <c r="Z32" s="26">
        <v>8</v>
      </c>
      <c r="AA32" s="26">
        <v>8</v>
      </c>
      <c r="AB32" s="24">
        <v>8</v>
      </c>
      <c r="AC32" s="26">
        <v>8</v>
      </c>
      <c r="AD32" s="26">
        <v>10</v>
      </c>
      <c r="AE32" s="199"/>
      <c r="AF32" s="200"/>
      <c r="AG32" s="200"/>
      <c r="AI32" s="189"/>
      <c r="AJ32" s="189"/>
      <c r="AK32" s="189"/>
      <c r="AL32" s="189"/>
      <c r="AM32" s="189"/>
      <c r="AO32" s="50" t="s">
        <v>171</v>
      </c>
      <c r="AP32" s="50">
        <v>8</v>
      </c>
      <c r="AQ32" s="50" t="s">
        <v>176</v>
      </c>
      <c r="AR32" s="50">
        <v>8</v>
      </c>
      <c r="AS32" s="50" t="s">
        <v>370</v>
      </c>
      <c r="AT32" s="50">
        <v>8</v>
      </c>
    </row>
    <row r="33" spans="1:46" ht="15" x14ac:dyDescent="0.25">
      <c r="A33" s="186"/>
      <c r="B33" s="186"/>
      <c r="C33" s="4" t="s">
        <v>96</v>
      </c>
      <c r="D33" s="13"/>
      <c r="E33" s="24">
        <v>3</v>
      </c>
      <c r="F33" s="24">
        <v>10</v>
      </c>
      <c r="G33" s="24">
        <v>6</v>
      </c>
      <c r="H33" s="26">
        <v>1</v>
      </c>
      <c r="I33" s="24">
        <v>6</v>
      </c>
      <c r="J33" s="24">
        <f>IF(INT([1]Spannweiten!J33)&lt;=5, [1]Mittelwerte!J33, "")</f>
        <v>3</v>
      </c>
      <c r="K33" s="26">
        <v>1</v>
      </c>
      <c r="L33" s="24">
        <f>IF(INT([1]Spannweiten!L33)&lt;=5, [1]Mittelwerte!L33, "")</f>
        <v>6</v>
      </c>
      <c r="M33" s="24">
        <f>IF(INT([1]Spannweiten!M33)&lt;=5, [1]Mittelwerte!M33, "")</f>
        <v>8</v>
      </c>
      <c r="N33" s="26">
        <v>3</v>
      </c>
      <c r="O33" s="26">
        <v>1</v>
      </c>
      <c r="P33" s="26">
        <v>3</v>
      </c>
      <c r="Q33" s="24">
        <f>IF(INT([1]Spannweiten!Q33)&lt;=5, [1]Mittelwerte!Q33, "")</f>
        <v>3</v>
      </c>
      <c r="R33" s="24">
        <v>3</v>
      </c>
      <c r="S33" s="26">
        <v>3</v>
      </c>
      <c r="T33" s="26">
        <v>10</v>
      </c>
      <c r="U33" s="24">
        <f>IF(INT([1]Spannweiten!U33)&lt;=5, [1]Mittelwerte!U33, "")</f>
        <v>3</v>
      </c>
      <c r="V33" s="26">
        <v>10</v>
      </c>
      <c r="W33" s="34">
        <v>8</v>
      </c>
      <c r="X33" s="24">
        <f>IF(INT([1]Spannweiten!X33)&lt;=5, [1]Mittelwerte!X33, "")</f>
        <v>3</v>
      </c>
      <c r="Y33" s="26">
        <v>1</v>
      </c>
      <c r="Z33" s="24">
        <v>6</v>
      </c>
      <c r="AA33" s="26">
        <v>6</v>
      </c>
      <c r="AB33" s="24">
        <v>6</v>
      </c>
      <c r="AC33" s="26">
        <v>3</v>
      </c>
      <c r="AD33" s="26">
        <v>8</v>
      </c>
      <c r="AE33" s="5"/>
      <c r="AF33" s="5"/>
      <c r="AG33" s="5"/>
      <c r="AI33" s="189"/>
      <c r="AJ33" s="189"/>
      <c r="AK33" s="189"/>
      <c r="AL33" s="189"/>
      <c r="AM33" s="189"/>
      <c r="AO33" s="50" t="s">
        <v>367</v>
      </c>
      <c r="AP33" s="50">
        <v>10</v>
      </c>
      <c r="AQ33" s="50" t="s">
        <v>368</v>
      </c>
      <c r="AR33" s="50">
        <v>10</v>
      </c>
      <c r="AS33" s="50" t="s">
        <v>172</v>
      </c>
      <c r="AT33" s="50">
        <v>10</v>
      </c>
    </row>
    <row r="34" spans="1:46" ht="15" x14ac:dyDescent="0.25">
      <c r="A34" s="186"/>
      <c r="B34" s="186"/>
      <c r="C34" s="4" t="s">
        <v>97</v>
      </c>
      <c r="D34" s="13"/>
      <c r="E34" s="26">
        <v>3</v>
      </c>
      <c r="F34" s="26">
        <v>3</v>
      </c>
      <c r="G34" s="24">
        <f>IF(INT([1]Spannweiten!G34)&lt;=5, [1]Mittelwerte!G34, "")</f>
        <v>3</v>
      </c>
      <c r="H34" s="26">
        <v>1</v>
      </c>
      <c r="I34" s="24">
        <v>3</v>
      </c>
      <c r="J34" s="26">
        <v>6</v>
      </c>
      <c r="K34" s="26">
        <v>1</v>
      </c>
      <c r="L34" s="26">
        <v>6</v>
      </c>
      <c r="M34" s="26">
        <v>6</v>
      </c>
      <c r="N34" s="26">
        <v>6</v>
      </c>
      <c r="O34" s="26">
        <v>1</v>
      </c>
      <c r="P34" s="26">
        <v>6</v>
      </c>
      <c r="Q34" s="24">
        <f>IF(INT([1]Spannweiten!Q34)&lt;=5, [1]Mittelwerte!Q34, "")</f>
        <v>3</v>
      </c>
      <c r="R34" s="24">
        <f>IF(INT([1]Spannweiten!R34)&lt;=5, [1]Mittelwerte!R34, "")</f>
        <v>3</v>
      </c>
      <c r="S34" s="26">
        <v>3</v>
      </c>
      <c r="T34" s="26">
        <v>10</v>
      </c>
      <c r="U34" s="26">
        <v>10</v>
      </c>
      <c r="V34" s="26">
        <v>6</v>
      </c>
      <c r="W34" s="34">
        <v>8</v>
      </c>
      <c r="X34" s="26">
        <v>8</v>
      </c>
      <c r="Y34" s="26">
        <v>1</v>
      </c>
      <c r="Z34" s="26">
        <v>10</v>
      </c>
      <c r="AA34" s="26">
        <v>6</v>
      </c>
      <c r="AB34" s="24">
        <v>6</v>
      </c>
      <c r="AC34" s="26">
        <v>8</v>
      </c>
      <c r="AD34" s="26">
        <v>8</v>
      </c>
      <c r="AE34" s="5"/>
      <c r="AF34" s="5"/>
      <c r="AG34" s="5"/>
      <c r="AI34" s="189"/>
      <c r="AJ34" s="189"/>
      <c r="AK34" s="189"/>
      <c r="AL34" s="189"/>
      <c r="AM34" s="189"/>
    </row>
    <row r="35" spans="1:46" ht="15" x14ac:dyDescent="0.25">
      <c r="A35" s="186"/>
      <c r="B35" s="186"/>
      <c r="C35" s="4" t="s">
        <v>98</v>
      </c>
      <c r="D35" s="13"/>
      <c r="E35" s="24">
        <f>IF(INT([1]Spannweiten!E35)&lt;=5, [1]Mittelwerte!E35, "")</f>
        <v>3</v>
      </c>
      <c r="F35" s="24">
        <v>3</v>
      </c>
      <c r="G35" s="24">
        <f>IF(INT([1]Spannweiten!G35)&lt;=5, [1]Mittelwerte!G35, "")</f>
        <v>3</v>
      </c>
      <c r="H35" s="26">
        <v>8</v>
      </c>
      <c r="I35" s="24">
        <v>3</v>
      </c>
      <c r="J35" s="26">
        <v>6</v>
      </c>
      <c r="K35" s="26">
        <v>1</v>
      </c>
      <c r="L35" s="26">
        <v>8</v>
      </c>
      <c r="M35" s="26">
        <v>6</v>
      </c>
      <c r="N35" s="26">
        <v>6</v>
      </c>
      <c r="O35" s="26">
        <v>1</v>
      </c>
      <c r="P35" s="26">
        <v>1</v>
      </c>
      <c r="Q35" s="24">
        <f>IF(INT([1]Spannweiten!Q35)&lt;=5, [1]Mittelwerte!Q35, "")</f>
        <v>3</v>
      </c>
      <c r="R35" s="24">
        <f>IF(INT([1]Spannweiten!R35)&lt;=5, [1]Mittelwerte!R35, "")</f>
        <v>3</v>
      </c>
      <c r="S35" s="26">
        <v>3</v>
      </c>
      <c r="T35" s="26">
        <v>10</v>
      </c>
      <c r="U35" s="26">
        <v>8</v>
      </c>
      <c r="V35" s="26">
        <v>6</v>
      </c>
      <c r="W35" s="34">
        <v>8</v>
      </c>
      <c r="X35" s="24">
        <f>IF(INT([1]Spannweiten!X35)&lt;=5, [1]Mittelwerte!X35, "")</f>
        <v>3</v>
      </c>
      <c r="Y35" s="26">
        <v>3</v>
      </c>
      <c r="Z35" s="26">
        <v>6</v>
      </c>
      <c r="AA35" s="26">
        <v>6</v>
      </c>
      <c r="AB35" s="24">
        <v>6</v>
      </c>
      <c r="AC35" s="26">
        <v>3</v>
      </c>
      <c r="AD35" s="26">
        <v>8</v>
      </c>
      <c r="AE35" s="5"/>
      <c r="AF35" s="5"/>
      <c r="AG35" s="5"/>
      <c r="AI35" s="189"/>
      <c r="AJ35" s="189"/>
      <c r="AK35" s="189"/>
      <c r="AL35" s="189"/>
      <c r="AM35" s="189"/>
    </row>
    <row r="36" spans="1:46" ht="15" x14ac:dyDescent="0.25">
      <c r="A36" s="6"/>
      <c r="B36" s="6"/>
      <c r="C36" s="6"/>
      <c r="D36" s="6"/>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5"/>
      <c r="AF36" s="5"/>
      <c r="AG36" s="5"/>
      <c r="AI36" s="55"/>
      <c r="AJ36" s="55"/>
      <c r="AK36" s="55"/>
      <c r="AL36" s="55"/>
      <c r="AM36" s="55"/>
    </row>
    <row r="37" spans="1:46" ht="15.75" customHeight="1" x14ac:dyDescent="0.2">
      <c r="A37" s="186" t="s">
        <v>202</v>
      </c>
      <c r="B37" s="186" t="s">
        <v>166</v>
      </c>
      <c r="C37" s="7" t="s">
        <v>131</v>
      </c>
      <c r="D37" s="8" t="s">
        <v>100</v>
      </c>
      <c r="E37" s="26">
        <v>-7</v>
      </c>
      <c r="F37" s="24">
        <f>IF(AND(INT([1]Vorzeichenprüfung!F43)=0, INT([1]Spannweiten!F37)&lt;=5), [1]Mittelwerte!F37, "")</f>
        <v>0</v>
      </c>
      <c r="G37" s="24">
        <f>IF(AND(INT([1]Vorzeichenprüfung!G43)=0, INT([1]Spannweiten!G37)&lt;=5), [1]Mittelwerte!G37, "")</f>
        <v>1.3333333333333333</v>
      </c>
      <c r="H37" s="26">
        <v>-1</v>
      </c>
      <c r="I37" s="26">
        <v>-8</v>
      </c>
      <c r="J37" s="24">
        <f>IF(AND(INT([1]Vorzeichenprüfung!J43)=0, INT([1]Spannweiten!J37)&lt;=5), [1]Mittelwerte!J37, "")</f>
        <v>0.66666666666666663</v>
      </c>
      <c r="K37" s="24">
        <f>IF(AND(INT([1]Vorzeichenprüfung!K43)=0, INT([1]Spannweiten!K37)&lt;=5), [1]Mittelwerte!K37, "")</f>
        <v>1.3333333333333333</v>
      </c>
      <c r="L37" s="24">
        <f>IF(AND(INT([1]Vorzeichenprüfung!L43)=0, INT([1]Spannweiten!L37)&lt;=5), [1]Mittelwerte!L37, "")</f>
        <v>0</v>
      </c>
      <c r="M37" s="26">
        <v>-6</v>
      </c>
      <c r="N37" s="24">
        <f>IF(AND(INT([1]Vorzeichenprüfung!N43)=0, INT([1]Spannweiten!N37)&lt;=5), [1]Mittelwerte!N37, "")</f>
        <v>0</v>
      </c>
      <c r="O37" s="24">
        <f>IF(AND(INT([1]Vorzeichenprüfung!O43)=0, INT([1]Spannweiten!O37)&lt;=5), [1]Mittelwerte!O37, "")</f>
        <v>-1.6666666666666667</v>
      </c>
      <c r="P37" s="24">
        <f>IF(AND(INT([1]Vorzeichenprüfung!P43)=0, INT([1]Spannweiten!P37)&lt;=5), [1]Mittelwerte!P37, "")</f>
        <v>0</v>
      </c>
      <c r="Q37" s="24">
        <f>IF(AND(INT([1]Vorzeichenprüfung!Q43)=0, INT([1]Spannweiten!Q37)&lt;=5), [1]Mittelwerte!Q37, "")</f>
        <v>0</v>
      </c>
      <c r="R37" s="24">
        <f>IF(AND(INT([1]Vorzeichenprüfung!R43)=0, INT([1]Spannweiten!R37)&lt;=5), [1]Mittelwerte!R37, "")</f>
        <v>0</v>
      </c>
      <c r="S37" s="24">
        <f>IF(AND(INT([1]Vorzeichenprüfung!S43)=0, INT([1]Spannweiten!S37)&lt;=5), [1]Mittelwerte!S37, "")</f>
        <v>0</v>
      </c>
      <c r="T37" s="24">
        <f>IF(AND(INT([1]Vorzeichenprüfung!T43)=0, INT([1]Spannweiten!T37)&lt;=5), [1]Mittelwerte!T37, "")</f>
        <v>-1</v>
      </c>
      <c r="U37" s="26">
        <v>0</v>
      </c>
      <c r="V37" s="26">
        <v>-5</v>
      </c>
      <c r="W37" s="26">
        <v>-2</v>
      </c>
      <c r="X37" s="25">
        <f>IF(AND([1]Vorzeichenprüfung!X43="WAHR", INT([1]Spannweiten!X37)&lt;=5), [1]Mittelwerte!X37, "")</f>
        <v>0.66666666666666663</v>
      </c>
      <c r="Y37" s="26">
        <v>-5</v>
      </c>
      <c r="Z37" s="26">
        <v>-3</v>
      </c>
      <c r="AA37" s="26">
        <v>0</v>
      </c>
      <c r="AB37" s="25">
        <f>IF(AND([1]Vorzeichenprüfung!AB43="WAHR", INT([1]Spannweiten!AB37)&lt;=5), [1]Mittelwerte!AB37, "")</f>
        <v>-1.6666666666666667</v>
      </c>
      <c r="AC37" s="26">
        <v>-3</v>
      </c>
      <c r="AD37" s="26">
        <v>0</v>
      </c>
      <c r="AE37" s="199"/>
      <c r="AF37" s="201"/>
      <c r="AG37" s="201"/>
      <c r="AI37" s="189" t="s">
        <v>243</v>
      </c>
      <c r="AJ37" s="192"/>
      <c r="AK37" s="192"/>
      <c r="AL37" s="192"/>
      <c r="AM37" s="192"/>
      <c r="AO37" s="45" t="s">
        <v>204</v>
      </c>
      <c r="AP37" s="46"/>
      <c r="AQ37" s="46"/>
    </row>
    <row r="38" spans="1:46" ht="15.75" customHeight="1" x14ac:dyDescent="0.2">
      <c r="A38" s="186"/>
      <c r="B38" s="186"/>
      <c r="C38" s="7" t="s">
        <v>132</v>
      </c>
      <c r="D38" s="8" t="s">
        <v>101</v>
      </c>
      <c r="E38" s="26">
        <v>6</v>
      </c>
      <c r="F38" s="24">
        <f>IF(AND(INT([1]Vorzeichenprüfung!F44)=0, INT([1]Spannweiten!F38)&lt;=5), [1]Mittelwerte!F38, "")</f>
        <v>0.66666666666666663</v>
      </c>
      <c r="G38" s="24">
        <f>IF(AND(INT([1]Vorzeichenprüfung!G44)=0, INT([1]Spannweiten!G38)&lt;=5), [1]Mittelwerte!G38, "")</f>
        <v>2</v>
      </c>
      <c r="H38" s="26">
        <v>-4</v>
      </c>
      <c r="I38" s="25">
        <f>IF(AND([1]Vorzeichenprüfung!I44="WAHR", INT([1]Spannweiten!I38)&lt;=5), [1]Mittelwerte!I38, "")</f>
        <v>2.6666666666666665</v>
      </c>
      <c r="J38" s="24">
        <f>IF(AND(INT([1]Vorzeichenprüfung!J44)=0, INT([1]Spannweiten!J38)&lt;=5), [1]Mittelwerte!J38, "")</f>
        <v>1.3333333333333333</v>
      </c>
      <c r="K38" s="24">
        <f>IF(AND(INT([1]Vorzeichenprüfung!K44)=0, INT([1]Spannweiten!K38)&lt;=5), [1]Mittelwerte!K38, "")</f>
        <v>-0.66666666666666663</v>
      </c>
      <c r="L38" s="26">
        <v>0</v>
      </c>
      <c r="M38" s="25">
        <f>IF(AND([1]Vorzeichenprüfung!M44="WAHR", INT([1]Spannweiten!M38)&lt;=5), [1]Mittelwerte!M38, "")</f>
        <v>1.3333333333333333</v>
      </c>
      <c r="N38" s="26">
        <v>4</v>
      </c>
      <c r="O38" s="24">
        <f>IF(AND(INT([1]Vorzeichenprüfung!O44)=0, INT([1]Spannweiten!O38)&lt;=5), [1]Mittelwerte!O38, "")</f>
        <v>0.33333333333333331</v>
      </c>
      <c r="P38" s="26">
        <v>0</v>
      </c>
      <c r="Q38" s="24">
        <f>IF(AND(INT([1]Vorzeichenprüfung!Q44)=0, INT([1]Spannweiten!Q38)&lt;=5), [1]Mittelwerte!Q38, "")</f>
        <v>2</v>
      </c>
      <c r="R38" s="24">
        <f>IF(AND(INT([1]Vorzeichenprüfung!R44)=0, INT([1]Spannweiten!R38)&lt;=5), [1]Mittelwerte!R38, "")</f>
        <v>0</v>
      </c>
      <c r="S38" s="24">
        <f>IF(AND(INT([1]Vorzeichenprüfung!S44)=0, INT([1]Spannweiten!S38)&lt;=5), [1]Mittelwerte!S38, "")</f>
        <v>1</v>
      </c>
      <c r="T38" s="24">
        <f>IF(AND(INT([1]Vorzeichenprüfung!T44)=0, INT([1]Spannweiten!T38)&lt;=5), [1]Mittelwerte!T38, "")</f>
        <v>-1</v>
      </c>
      <c r="U38" s="25">
        <f>IF(AND([1]Vorzeichenprüfung!U44="WAHR", INT([1]Spannweiten!U38)&lt;=5), [1]Mittelwerte!U38, "")</f>
        <v>2.6666666666666665</v>
      </c>
      <c r="V38" s="25">
        <f>IF(AND([1]Vorzeichenprüfung!V44="WAHR", INT([1]Spannweiten!V38)&lt;=5), [1]Mittelwerte!V38, "")</f>
        <v>3</v>
      </c>
      <c r="W38" s="26">
        <v>4</v>
      </c>
      <c r="X38" s="26">
        <v>0</v>
      </c>
      <c r="Y38" s="26">
        <v>4</v>
      </c>
      <c r="Z38" s="25">
        <f>IF(AND([1]Vorzeichenprüfung!Z44="WAHR", INT([1]Spannweiten!Z38)&lt;=5), [1]Mittelwerte!Z38, "")</f>
        <v>2.6666666666666665</v>
      </c>
      <c r="AA38" s="25">
        <f>IF(AND([1]Vorzeichenprüfung!AA44="WAHR", INT([1]Spannweiten!AA38)&lt;=5), [1]Mittelwerte!AA38, "")</f>
        <v>1</v>
      </c>
      <c r="AB38" s="25">
        <f>IF(AND([1]Vorzeichenprüfung!AB44="WAHR", INT([1]Spannweiten!AB38)&lt;=5), [1]Mittelwerte!AB38, "")</f>
        <v>1.6666666666666667</v>
      </c>
      <c r="AC38" s="25">
        <f>IF(AND([1]Vorzeichenprüfung!AC44="WAHR", INT([1]Spannweiten!AC38)&lt;=5), [1]Mittelwerte!AC38, "")</f>
        <v>0.66666666666666663</v>
      </c>
      <c r="AD38" s="26">
        <v>0</v>
      </c>
      <c r="AE38" s="202"/>
      <c r="AF38" s="201"/>
      <c r="AG38" s="201"/>
      <c r="AI38" s="192"/>
      <c r="AJ38" s="192"/>
      <c r="AK38" s="192"/>
      <c r="AL38" s="192"/>
      <c r="AM38" s="192"/>
      <c r="AO38" s="150" t="s">
        <v>177</v>
      </c>
      <c r="AP38" s="151" t="s">
        <v>178</v>
      </c>
      <c r="AQ38" s="150" t="s">
        <v>179</v>
      </c>
    </row>
    <row r="39" spans="1:46" ht="15.75" customHeight="1" x14ac:dyDescent="0.2">
      <c r="A39" s="186"/>
      <c r="B39" s="186"/>
      <c r="C39" s="7" t="s">
        <v>133</v>
      </c>
      <c r="D39" s="8" t="s">
        <v>102</v>
      </c>
      <c r="E39" s="26">
        <v>6</v>
      </c>
      <c r="F39" s="24">
        <f>IF(AND(INT([1]Vorzeichenprüfung!F45)=0, INT([1]Spannweiten!F39)&lt;=5), [1]Mittelwerte!F39, "")</f>
        <v>0.66666666666666663</v>
      </c>
      <c r="G39" s="26">
        <v>6</v>
      </c>
      <c r="H39" s="26">
        <v>-4</v>
      </c>
      <c r="I39" s="26">
        <v>7</v>
      </c>
      <c r="J39" s="24">
        <f>IF(AND(INT([1]Vorzeichenprüfung!J45)=0, INT([1]Spannweiten!J39)&lt;=5), [1]Mittelwerte!J39, "")</f>
        <v>1.3333333333333333</v>
      </c>
      <c r="K39" s="24">
        <f>IF(AND(INT([1]Vorzeichenprüfung!K45)=0, INT([1]Spannweiten!K39)&lt;=5), [1]Mittelwerte!K39, "")</f>
        <v>-2.3333333333333335</v>
      </c>
      <c r="L39" s="24">
        <f>IF(AND(INT([1]Vorzeichenprüfung!L45)=0, INT([1]Spannweiten!L39)&lt;=5), [1]Mittelwerte!L39, "")</f>
        <v>0</v>
      </c>
      <c r="M39" s="26">
        <v>5</v>
      </c>
      <c r="N39" s="24">
        <f>IF(AND(INT([1]Vorzeichenprüfung!N45)=0, INT([1]Spannweiten!N39)&lt;=5), [1]Mittelwerte!N39, "")</f>
        <v>-1</v>
      </c>
      <c r="O39" s="24">
        <f>IF(AND(INT([1]Vorzeichenprüfung!O45)=0, INT([1]Spannweiten!O39)&lt;=5), [1]Mittelwerte!O39, "")</f>
        <v>2.6666666666666665</v>
      </c>
      <c r="P39" s="24">
        <f>IF(AND(INT([1]Vorzeichenprüfung!P45)=0, INT([1]Spannweiten!P39)&lt;=5), [1]Mittelwerte!P39, "")</f>
        <v>0</v>
      </c>
      <c r="Q39" s="24">
        <f>IF(AND(INT([1]Vorzeichenprüfung!Q45)=0, INT([1]Spannweiten!Q39)&lt;=5), [1]Mittelwerte!Q39, "")</f>
        <v>2</v>
      </c>
      <c r="R39" s="24">
        <f>IF(AND(INT([1]Vorzeichenprüfung!R45)=0, INT([1]Spannweiten!R39)&lt;=5), [1]Mittelwerte!R39, "")</f>
        <v>0</v>
      </c>
      <c r="S39" s="24">
        <f>IF(AND(INT([1]Vorzeichenprüfung!S45)=0, INT([1]Spannweiten!S39)&lt;=5), [1]Mittelwerte!S39, "")</f>
        <v>2</v>
      </c>
      <c r="T39" s="24">
        <f>IF(AND(INT([1]Vorzeichenprüfung!T45)=0, INT([1]Spannweiten!T39)&lt;=5), [1]Mittelwerte!T39, "")</f>
        <v>0</v>
      </c>
      <c r="U39" s="24">
        <f>IF(AND(INT([1]Vorzeichenprüfung!U45)=0, INT([1]Spannweiten!U39)&lt;=5), [1]Mittelwerte!U39, "")</f>
        <v>2.6666666666666665</v>
      </c>
      <c r="V39" s="25">
        <f>IF(AND([1]Vorzeichenprüfung!V45="WAHR", INT([1]Spannweiten!V39)&lt;=5), [1]Mittelwerte!V39, "")</f>
        <v>2.6666666666666665</v>
      </c>
      <c r="W39" s="24">
        <f>IF(AND(INT([1]Vorzeichenprüfung!W45)=0, INT([1]Spannweiten!W39)&lt;=5), [1]Mittelwerte!W39, "")</f>
        <v>0</v>
      </c>
      <c r="X39" s="24">
        <f>IF(AND(INT([1]Vorzeichenprüfung!X45)=0, INT([1]Spannweiten!X39)&lt;=5), [1]Mittelwerte!X39, "")</f>
        <v>0</v>
      </c>
      <c r="Y39" s="36">
        <v>2</v>
      </c>
      <c r="Z39" s="24">
        <f>IF(AND(INT([1]Vorzeichenprüfung!Z45)=0, INT([1]Spannweiten!Z39)&lt;=5), [1]Mittelwerte!Z39, "")</f>
        <v>4</v>
      </c>
      <c r="AA39" s="24">
        <f>IF(AND(INT([1]Vorzeichenprüfung!AA45)=0, INT([1]Spannweiten!AA39)&lt;=5), [1]Mittelwerte!AA39, "")</f>
        <v>1</v>
      </c>
      <c r="AB39" s="25">
        <f>IF(AND([1]Vorzeichenprüfung!AB45="WAHR", INT([1]Spannweiten!AB39)&lt;=5), [1]Mittelwerte!AB39, "")</f>
        <v>1.6666666666666667</v>
      </c>
      <c r="AC39" s="24">
        <f>IF(AND(INT([1]Vorzeichenprüfung!AC45)=0, INT([1]Spannweiten!AC39)&lt;=5), [1]Mittelwerte!AC39, "")</f>
        <v>1.6666666666666667</v>
      </c>
      <c r="AD39" s="24">
        <f>IF(AND(INT([1]Vorzeichenprüfung!AD45)=0, INT([1]Spannweiten!AD39)&lt;=5), [1]Mittelwerte!AD39, "")</f>
        <v>0</v>
      </c>
      <c r="AE39" s="202"/>
      <c r="AF39" s="201"/>
      <c r="AG39" s="201"/>
      <c r="AI39" s="192"/>
      <c r="AJ39" s="192"/>
      <c r="AK39" s="192"/>
      <c r="AL39" s="192"/>
      <c r="AM39" s="192"/>
      <c r="AO39" s="203" t="s">
        <v>180</v>
      </c>
      <c r="AP39" s="152" t="s">
        <v>181</v>
      </c>
      <c r="AQ39" s="153">
        <v>10</v>
      </c>
    </row>
    <row r="40" spans="1:46" ht="15.75" customHeight="1" x14ac:dyDescent="0.2">
      <c r="A40" s="186"/>
      <c r="B40" s="186"/>
      <c r="C40" s="7" t="s">
        <v>134</v>
      </c>
      <c r="D40" s="8" t="s">
        <v>103</v>
      </c>
      <c r="E40" s="26">
        <v>6</v>
      </c>
      <c r="F40" s="24">
        <f>IF(AND(INT([1]Vorzeichenprüfung!F46)=0, INT([1]Spannweiten!F40)&lt;=5), [1]Mittelwerte!F40, "")</f>
        <v>1</v>
      </c>
      <c r="G40" s="26">
        <v>6</v>
      </c>
      <c r="H40" s="26">
        <v>-4</v>
      </c>
      <c r="I40" s="26">
        <v>7</v>
      </c>
      <c r="J40" s="26">
        <v>6</v>
      </c>
      <c r="K40" s="26">
        <v>5</v>
      </c>
      <c r="L40" s="24">
        <f>IF(AND(INT([1]Vorzeichenprüfung!L46)=0, INT([1]Spannweiten!L40)&lt;=5), [1]Mittelwerte!L40, "")</f>
        <v>0</v>
      </c>
      <c r="M40" s="26">
        <v>6</v>
      </c>
      <c r="N40" s="24">
        <f>IF(AND(INT([1]Vorzeichenprüfung!N46)=0, INT([1]Spannweiten!N40)&lt;=5), [1]Mittelwerte!N40, "")</f>
        <v>-1</v>
      </c>
      <c r="O40" s="24">
        <f>IF(AND(INT([1]Vorzeichenprüfung!O46)=0, INT([1]Spannweiten!O40)&lt;=5), [1]Mittelwerte!O40, "")</f>
        <v>3.3333333333333335</v>
      </c>
      <c r="P40" s="24">
        <f>IF(AND(INT([1]Vorzeichenprüfung!P46)=0, INT([1]Spannweiten!P40)&lt;=5), [1]Mittelwerte!P40, "")</f>
        <v>0</v>
      </c>
      <c r="Q40" s="24">
        <f>IF(AND(INT([1]Vorzeichenprüfung!Q46)=0, INT([1]Spannweiten!Q40)&lt;=5), [1]Mittelwerte!Q40, "")</f>
        <v>2</v>
      </c>
      <c r="R40" s="24">
        <f>IF(AND(INT([1]Vorzeichenprüfung!R46)=0, INT([1]Spannweiten!R40)&lt;=5), [1]Mittelwerte!R40, "")</f>
        <v>0</v>
      </c>
      <c r="S40" s="24">
        <f>IF(AND(INT([1]Vorzeichenprüfung!S46)=0, INT([1]Spannweiten!S40)&lt;=5), [1]Mittelwerte!S40, "")</f>
        <v>2.6666666666666665</v>
      </c>
      <c r="T40" s="24">
        <f>IF(AND(INT([1]Vorzeichenprüfung!T46)=0, INT([1]Spannweiten!T40)&lt;=5), [1]Mittelwerte!T40, "")</f>
        <v>0</v>
      </c>
      <c r="U40" s="24">
        <f>IF(AND(INT([1]Vorzeichenprüfung!U46)=0, INT([1]Spannweiten!U40)&lt;=5), [1]Mittelwerte!U40, "")</f>
        <v>2</v>
      </c>
      <c r="V40" s="25">
        <f>IF(AND([1]Vorzeichenprüfung!V46="WAHR", INT([1]Spannweiten!V40)&lt;=5), [1]Mittelwerte!V40, "")</f>
        <v>3</v>
      </c>
      <c r="W40" s="24">
        <f>IF(AND(INT([1]Vorzeichenprüfung!W46)=0, INT([1]Spannweiten!W40)&lt;=5), [1]Mittelwerte!W40, "")</f>
        <v>0</v>
      </c>
      <c r="X40" s="24">
        <f>IF(AND(INT([1]Vorzeichenprüfung!X46)=0, INT([1]Spannweiten!X40)&lt;=5), [1]Mittelwerte!X40, "")</f>
        <v>0</v>
      </c>
      <c r="Y40" s="24">
        <f>IF(AND(INT([1]Vorzeichenprüfung!Y46)=0, INT([1]Spannweiten!Y40)&lt;=5), [1]Mittelwerte!Y40, "")</f>
        <v>1</v>
      </c>
      <c r="Z40" s="24">
        <f>IF(AND(INT([1]Vorzeichenprüfung!Z46)=0, INT([1]Spannweiten!Z40)&lt;=5), [1]Mittelwerte!Z40, "")</f>
        <v>5</v>
      </c>
      <c r="AA40" s="24">
        <f>IF(AND(INT([1]Vorzeichenprüfung!AA46)=0, INT([1]Spannweiten!AA40)&lt;=5), [1]Mittelwerte!AA40, "")</f>
        <v>1</v>
      </c>
      <c r="AB40" s="25">
        <f>IF(AND([1]Vorzeichenprüfung!AB46="WAHR", INT([1]Spannweiten!AB40)&lt;=5), [1]Mittelwerte!AB40, "")</f>
        <v>1.6666666666666667</v>
      </c>
      <c r="AC40" s="24">
        <f>IF(AND(INT([1]Vorzeichenprüfung!AC46)=0, INT([1]Spannweiten!AC40)&lt;=5), [1]Mittelwerte!AC40, "")</f>
        <v>3</v>
      </c>
      <c r="AD40" s="24">
        <f>IF(AND(INT([1]Vorzeichenprüfung!AD46)=0, INT([1]Spannweiten!AD40)&lt;=5), [1]Mittelwerte!AD40, "")</f>
        <v>0</v>
      </c>
      <c r="AE40" s="202"/>
      <c r="AF40" s="201"/>
      <c r="AG40" s="201"/>
      <c r="AI40" s="192"/>
      <c r="AJ40" s="192"/>
      <c r="AK40" s="192"/>
      <c r="AL40" s="192"/>
      <c r="AM40" s="192"/>
      <c r="AO40" s="203"/>
      <c r="AP40" s="152" t="s">
        <v>182</v>
      </c>
      <c r="AQ40" s="153">
        <v>9</v>
      </c>
    </row>
    <row r="41" spans="1:46" ht="15.75" customHeight="1" x14ac:dyDescent="0.2">
      <c r="A41" s="186"/>
      <c r="B41" s="186"/>
      <c r="C41" s="7" t="s">
        <v>135</v>
      </c>
      <c r="D41" s="8" t="s">
        <v>104</v>
      </c>
      <c r="E41" s="26">
        <v>3</v>
      </c>
      <c r="F41" s="24">
        <f>IF(AND(INT([1]Vorzeichenprüfung!F47)=0, INT([1]Spannweiten!F41)&lt;=5), [1]Mittelwerte!F41, "")</f>
        <v>0</v>
      </c>
      <c r="G41" s="24">
        <f>IF(AND(INT([1]Vorzeichenprüfung!G47)=0, INT([1]Spannweiten!G41)&lt;=5), [1]Mittelwerte!G41, "")</f>
        <v>-3</v>
      </c>
      <c r="H41" s="26">
        <v>0</v>
      </c>
      <c r="I41" s="25">
        <f>IF(AND([1]Vorzeichenprüfung!I47="WAHR", INT([1]Spannweiten!I41)&lt;=5), [1]Mittelwerte!I41, "")</f>
        <v>-1.6666666666666667</v>
      </c>
      <c r="J41" s="24">
        <f>IF(AND(INT([1]Vorzeichenprüfung!J47)=0, INT([1]Spannweiten!J41)&lt;=5), [1]Mittelwerte!J41, "")</f>
        <v>0</v>
      </c>
      <c r="K41" s="26">
        <v>0</v>
      </c>
      <c r="L41" s="24">
        <f>IF(AND(INT([1]Vorzeichenprüfung!L47)=0, INT([1]Spannweiten!L41)&lt;=5), [1]Mittelwerte!L41, "")</f>
        <v>0</v>
      </c>
      <c r="M41" s="26">
        <v>-1</v>
      </c>
      <c r="N41" s="24">
        <f>IF(AND(INT([1]Vorzeichenprüfung!N47)=0, INT([1]Spannweiten!N41)&lt;=5), [1]Mittelwerte!N41, "")</f>
        <v>0</v>
      </c>
      <c r="O41" s="24">
        <f>IF(AND(INT([1]Vorzeichenprüfung!O47)=0, INT([1]Spannweiten!O41)&lt;=5), [1]Mittelwerte!O41, "")</f>
        <v>-0.66666666666666663</v>
      </c>
      <c r="P41" s="24">
        <f>IF(AND(INT([1]Vorzeichenprüfung!P47)=0, INT([1]Spannweiten!P41)&lt;=5), [1]Mittelwerte!P41, "")</f>
        <v>0</v>
      </c>
      <c r="Q41" s="24">
        <f>IF(AND(INT([1]Vorzeichenprüfung!Q47)=0, INT([1]Spannweiten!Q41)&lt;=5), [1]Mittelwerte!Q41, "")</f>
        <v>0</v>
      </c>
      <c r="R41" s="24">
        <f>IF(AND(INT([1]Vorzeichenprüfung!R47)=0, INT([1]Spannweiten!R41)&lt;=5), [1]Mittelwerte!R41, "")</f>
        <v>0</v>
      </c>
      <c r="S41" s="24">
        <f>IF(AND(INT([1]Vorzeichenprüfung!S47)=0, INT([1]Spannweiten!S41)&lt;=5), [1]Mittelwerte!S41, "")</f>
        <v>0</v>
      </c>
      <c r="T41" s="24">
        <f>IF(AND(INT([1]Vorzeichenprüfung!T47)=0, INT([1]Spannweiten!T41)&lt;=5), [1]Mittelwerte!T41, "")</f>
        <v>0</v>
      </c>
      <c r="U41" s="26">
        <v>0</v>
      </c>
      <c r="V41" s="26">
        <v>5</v>
      </c>
      <c r="W41" s="26">
        <v>4</v>
      </c>
      <c r="X41" s="26">
        <v>0</v>
      </c>
      <c r="Y41" s="25">
        <f>IF(AND([1]Vorzeichenprüfung!Y47="WAHR", INT([1]Spannweiten!Y41)&lt;=5), [1]Mittelwerte!Y41, "")</f>
        <v>0.66666666666666663</v>
      </c>
      <c r="Z41" s="25">
        <f>IF(AND([1]Vorzeichenprüfung!Z47="WAHR", INT([1]Spannweiten!Z41)&lt;=5), [1]Mittelwerte!Z41, "")</f>
        <v>1</v>
      </c>
      <c r="AA41" s="25">
        <f>IF(AND([1]Vorzeichenprüfung!AA47="WAHR", INT([1]Spannweiten!AA41)&lt;=5), [1]Mittelwerte!AA41, "")</f>
        <v>1</v>
      </c>
      <c r="AB41" s="26">
        <v>2</v>
      </c>
      <c r="AC41" s="25">
        <f>IF(AND([1]Vorzeichenprüfung!AC47="WAHR", INT([1]Spannweiten!AC41)&lt;=5), [1]Mittelwerte!AC41, "")</f>
        <v>0.33333333333333331</v>
      </c>
      <c r="AD41" s="26">
        <v>0</v>
      </c>
      <c r="AE41" s="202"/>
      <c r="AF41" s="201"/>
      <c r="AG41" s="201"/>
      <c r="AI41" s="192"/>
      <c r="AJ41" s="192"/>
      <c r="AK41" s="192"/>
      <c r="AL41" s="192"/>
      <c r="AM41" s="192"/>
      <c r="AO41" s="203"/>
      <c r="AP41" s="152" t="s">
        <v>183</v>
      </c>
      <c r="AQ41" s="153">
        <v>8</v>
      </c>
    </row>
    <row r="42" spans="1:46" ht="15.75" customHeight="1" x14ac:dyDescent="0.2">
      <c r="A42" s="186"/>
      <c r="B42" s="186" t="s">
        <v>165</v>
      </c>
      <c r="C42" s="7" t="s">
        <v>136</v>
      </c>
      <c r="D42" s="8" t="s">
        <v>105</v>
      </c>
      <c r="E42" s="24">
        <f>IF(AND(INT([1]Vorzeichenprüfung!E48)=0, INT([1]Spannweiten!E42)&lt;=5), [1]Mittelwerte!E42, "")</f>
        <v>0</v>
      </c>
      <c r="F42" s="24">
        <f>IF(AND(INT([1]Vorzeichenprüfung!F48)=0, INT([1]Spannweiten!F42)&lt;=5), [1]Mittelwerte!F42, "")</f>
        <v>0</v>
      </c>
      <c r="G42" s="24">
        <f>IF(AND(INT([1]Vorzeichenprüfung!G48)=0, INT([1]Spannweiten!G42)&lt;=5), [1]Mittelwerte!G42, "")</f>
        <v>0</v>
      </c>
      <c r="H42" s="24">
        <f>IF(AND(INT([1]Vorzeichenprüfung!H48)=0, INT([1]Spannweiten!H42)&lt;=5), [1]Mittelwerte!H42, "")</f>
        <v>2</v>
      </c>
      <c r="I42" s="24">
        <f>IF(AND(INT([1]Vorzeichenprüfung!I48)=0, INT([1]Spannweiten!I42)&lt;=5), [1]Mittelwerte!I42, "")</f>
        <v>1.6666666666666667</v>
      </c>
      <c r="J42" s="24">
        <f>IF(AND(INT([1]Vorzeichenprüfung!J48)=0, INT([1]Spannweiten!J42)&lt;=5), [1]Mittelwerte!J42, "")</f>
        <v>-0.66666666666666663</v>
      </c>
      <c r="K42" s="24">
        <f>IF(AND(INT([1]Vorzeichenprüfung!K48)=0, INT([1]Spannweiten!K42)&lt;=5), [1]Mittelwerte!K42, "")</f>
        <v>0</v>
      </c>
      <c r="L42" s="24">
        <f>IF(AND(INT([1]Vorzeichenprüfung!L48)=0, INT([1]Spannweiten!L42)&lt;=5), [1]Mittelwerte!L42, "")</f>
        <v>0</v>
      </c>
      <c r="M42" s="24">
        <f>IF(AND(INT([1]Vorzeichenprüfung!M48)=0, INT([1]Spannweiten!M42)&lt;=5), [1]Mittelwerte!M42, "")</f>
        <v>0</v>
      </c>
      <c r="N42" s="24">
        <f>IF(AND(INT([1]Vorzeichenprüfung!N48)=0, INT([1]Spannweiten!N42)&lt;=5), [1]Mittelwerte!N42, "")</f>
        <v>0</v>
      </c>
      <c r="O42" s="24">
        <f>IF(AND(INT([1]Vorzeichenprüfung!O48)=0, INT([1]Spannweiten!O42)&lt;=5), [1]Mittelwerte!O42, "")</f>
        <v>0</v>
      </c>
      <c r="P42" s="24">
        <f>IF(AND(INT([1]Vorzeichenprüfung!P48)=0, INT([1]Spannweiten!P42)&lt;=5), [1]Mittelwerte!P42, "")</f>
        <v>0</v>
      </c>
      <c r="Q42" s="24">
        <f>IF(AND(INT([1]Vorzeichenprüfung!Q48)=0, INT([1]Spannweiten!Q42)&lt;=5), [1]Mittelwerte!Q42, "")</f>
        <v>0</v>
      </c>
      <c r="R42" s="24">
        <f>IF(AND(INT([1]Vorzeichenprüfung!R48)=0, INT([1]Spannweiten!R42)&lt;=5), [1]Mittelwerte!R42, "")</f>
        <v>0</v>
      </c>
      <c r="S42" s="24">
        <f>IF(AND(INT([1]Vorzeichenprüfung!S48)=0, INT([1]Spannweiten!S42)&lt;=5), [1]Mittelwerte!S42, "")</f>
        <v>-0.66666666666666663</v>
      </c>
      <c r="T42" s="24">
        <f>IF(AND(INT([1]Vorzeichenprüfung!T48)=0, INT([1]Spannweiten!T42)&lt;=5), [1]Mittelwerte!T42, "")</f>
        <v>0</v>
      </c>
      <c r="U42" s="24">
        <f>IF(AND(INT([1]Vorzeichenprüfung!U48)=0, INT([1]Spannweiten!U42)&lt;=5), [1]Mittelwerte!U42, "")</f>
        <v>0</v>
      </c>
      <c r="V42" s="24">
        <f>IF(AND(INT([1]Vorzeichenprüfung!V48)=0, INT([1]Spannweiten!V42)&lt;=5), [1]Mittelwerte!V42, "")</f>
        <v>0</v>
      </c>
      <c r="W42" s="24">
        <f>IF(AND(INT([1]Vorzeichenprüfung!W48)=0, INT([1]Spannweiten!W42)&lt;=5), [1]Mittelwerte!W42, "")</f>
        <v>0</v>
      </c>
      <c r="X42" s="26">
        <v>3</v>
      </c>
      <c r="Y42" s="24">
        <f>IF(AND(INT([1]Vorzeichenprüfung!Y48)=0, INT([1]Spannweiten!Y42)&lt;=5), [1]Mittelwerte!Y42, "")</f>
        <v>-0.66666666666666663</v>
      </c>
      <c r="Z42" s="24">
        <f>IF(AND(INT([1]Vorzeichenprüfung!Z48)=0, INT([1]Spannweiten!Z42)&lt;=5), [1]Mittelwerte!Z42, "")</f>
        <v>0</v>
      </c>
      <c r="AA42" s="24">
        <f>IF(AND(INT([1]Vorzeichenprüfung!AA48)=0, INT([1]Spannweiten!AA42)&lt;=5), [1]Mittelwerte!AA42, "")</f>
        <v>-0.66666666666666663</v>
      </c>
      <c r="AB42" s="24">
        <f>IF(AND(INT([1]Vorzeichenprüfung!AB48)=0, INT([1]Spannweiten!AB42)&lt;=5), [1]Mittelwerte!AB42, "")</f>
        <v>0</v>
      </c>
      <c r="AC42" s="24">
        <f>IF(AND(INT([1]Vorzeichenprüfung!AC48)=0, INT([1]Spannweiten!AC42)&lt;=5), [1]Mittelwerte!AC42, "")</f>
        <v>0</v>
      </c>
      <c r="AD42" s="24">
        <f>IF(AND(INT([1]Vorzeichenprüfung!AD48)=0, INT([1]Spannweiten!AD42)&lt;=5), [1]Mittelwerte!AD42, "")</f>
        <v>0</v>
      </c>
      <c r="AE42" s="202"/>
      <c r="AF42" s="201"/>
      <c r="AG42" s="201"/>
      <c r="AI42" s="192"/>
      <c r="AJ42" s="192"/>
      <c r="AK42" s="192"/>
      <c r="AL42" s="192"/>
      <c r="AM42" s="192"/>
      <c r="AO42" s="203"/>
      <c r="AP42" s="152" t="s">
        <v>184</v>
      </c>
      <c r="AQ42" s="153">
        <v>7</v>
      </c>
    </row>
    <row r="43" spans="1:46" ht="15.75" customHeight="1" x14ac:dyDescent="0.2">
      <c r="A43" s="186"/>
      <c r="B43" s="186"/>
      <c r="C43" s="7" t="s">
        <v>137</v>
      </c>
      <c r="D43" s="8" t="s">
        <v>106</v>
      </c>
      <c r="E43" s="24">
        <f>IF(AND(INT([1]Vorzeichenprüfung!E49)=0, INT([1]Spannweiten!E43)&lt;=5), [1]Mittelwerte!E43, "")</f>
        <v>0</v>
      </c>
      <c r="F43" s="24">
        <f>IF(AND(INT([1]Vorzeichenprüfung!F49)=0, INT([1]Spannweiten!F43)&lt;=5), [1]Mittelwerte!F43, "")</f>
        <v>0</v>
      </c>
      <c r="G43" s="24">
        <f>IF(AND(INT([1]Vorzeichenprüfung!G49)=0, INT([1]Spannweiten!G43)&lt;=5), [1]Mittelwerte!G43, "")</f>
        <v>0</v>
      </c>
      <c r="H43" s="26">
        <v>-2</v>
      </c>
      <c r="I43" s="24">
        <f>IF(AND(INT([1]Vorzeichenprüfung!I49)=0, INT([1]Spannweiten!I43)&lt;=5), [1]Mittelwerte!I43, "")</f>
        <v>-1.3333333333333333</v>
      </c>
      <c r="J43" s="26">
        <v>-5</v>
      </c>
      <c r="K43" s="24">
        <f>IF(AND(INT([1]Vorzeichenprüfung!K49)=0, INT([1]Spannweiten!K43)&lt;=5), [1]Mittelwerte!K43, "")</f>
        <v>-0.66666666666666663</v>
      </c>
      <c r="L43" s="24">
        <f>IF(AND(INT([1]Vorzeichenprüfung!L49)=0, INT([1]Spannweiten!L43)&lt;=5), [1]Mittelwerte!L43, "")</f>
        <v>0</v>
      </c>
      <c r="M43" s="24">
        <f>IF(AND(INT([1]Vorzeichenprüfung!M49)=0, INT([1]Spannweiten!M43)&lt;=5), [1]Mittelwerte!M43, "")</f>
        <v>0</v>
      </c>
      <c r="N43" s="24">
        <f>IF(AND(INT([1]Vorzeichenprüfung!N49)=0, INT([1]Spannweiten!N43)&lt;=5), [1]Mittelwerte!N43, "")</f>
        <v>0</v>
      </c>
      <c r="O43" s="24">
        <f>IF(AND(INT([1]Vorzeichenprüfung!O49)=0, INT([1]Spannweiten!O43)&lt;=5), [1]Mittelwerte!O43, "")</f>
        <v>-0.66666666666666663</v>
      </c>
      <c r="P43" s="24">
        <f>IF(AND(INT([1]Vorzeichenprüfung!P49)=0, INT([1]Spannweiten!P43)&lt;=5), [1]Mittelwerte!P43, "")</f>
        <v>0</v>
      </c>
      <c r="Q43" s="24">
        <f>IF(AND(INT([1]Vorzeichenprüfung!Q49)=0, INT([1]Spannweiten!Q43)&lt;=5), [1]Mittelwerte!Q43, "")</f>
        <v>0</v>
      </c>
      <c r="R43" s="24">
        <f>IF(AND(INT([1]Vorzeichenprüfung!R49)=0, INT([1]Spannweiten!R43)&lt;=5), [1]Mittelwerte!R43, "")</f>
        <v>0</v>
      </c>
      <c r="S43" s="24">
        <f>IF(AND(INT([1]Vorzeichenprüfung!S49)=0, INT([1]Spannweiten!S43)&lt;=5), [1]Mittelwerte!S43, "")</f>
        <v>-1.6666666666666667</v>
      </c>
      <c r="T43" s="24">
        <f>IF(AND(INT([1]Vorzeichenprüfung!T49)=0, INT([1]Spannweiten!T43)&lt;=5), [1]Mittelwerte!T43, "")</f>
        <v>0</v>
      </c>
      <c r="U43" s="26">
        <v>-6</v>
      </c>
      <c r="V43" s="24">
        <f>IF(AND(INT([1]Vorzeichenprüfung!V49)=0, INT([1]Spannweiten!V43)&lt;=5), [1]Mittelwerte!V43, "")</f>
        <v>0</v>
      </c>
      <c r="W43" s="24">
        <f>IF(AND(INT([1]Vorzeichenprüfung!W49)=0, INT([1]Spannweiten!W43)&lt;=5), [1]Mittelwerte!W43, "")</f>
        <v>0</v>
      </c>
      <c r="X43" s="26">
        <v>-5</v>
      </c>
      <c r="Y43" s="24">
        <f>IF(AND(INT([1]Vorzeichenprüfung!Y49)=0, INT([1]Spannweiten!Y43)&lt;=5), [1]Mittelwerte!Y43, "")</f>
        <v>-1.6666666666666667</v>
      </c>
      <c r="Z43" s="24">
        <f>IF(AND(INT([1]Vorzeichenprüfung!Z49)=0, INT([1]Spannweiten!Z43)&lt;=5), [1]Mittelwerte!Z43, "")</f>
        <v>-1</v>
      </c>
      <c r="AA43" s="24">
        <f>IF(AND(INT([1]Vorzeichenprüfung!AA49)=0, INT([1]Spannweiten!AA43)&lt;=5), [1]Mittelwerte!AA43, "")</f>
        <v>-1.6666666666666667</v>
      </c>
      <c r="AB43" s="26">
        <v>-5</v>
      </c>
      <c r="AC43" s="26">
        <v>-9</v>
      </c>
      <c r="AD43" s="24">
        <f>IF(AND(INT([1]Vorzeichenprüfung!AD49)=0, INT([1]Spannweiten!AD43)&lt;=5), [1]Mittelwerte!AD43, "")</f>
        <v>0</v>
      </c>
      <c r="AE43" s="202"/>
      <c r="AF43" s="201"/>
      <c r="AG43" s="201"/>
      <c r="AI43" s="192"/>
      <c r="AJ43" s="192"/>
      <c r="AK43" s="192"/>
      <c r="AL43" s="192"/>
      <c r="AM43" s="192"/>
      <c r="AO43" s="203"/>
      <c r="AP43" s="152" t="s">
        <v>185</v>
      </c>
      <c r="AQ43" s="153">
        <v>6</v>
      </c>
    </row>
    <row r="44" spans="1:46" ht="15.75" customHeight="1" x14ac:dyDescent="0.2">
      <c r="A44" s="186"/>
      <c r="B44" s="186" t="s">
        <v>164</v>
      </c>
      <c r="C44" s="7" t="s">
        <v>138</v>
      </c>
      <c r="D44" s="8" t="s">
        <v>107</v>
      </c>
      <c r="E44" s="24">
        <f>IF(AND(INT([1]Vorzeichenprüfung!E50)=0, INT([1]Spannweiten!E44)&lt;=5), [1]Mittelwerte!E44, "")</f>
        <v>0</v>
      </c>
      <c r="F44" s="24">
        <f>IF(AND(INT([1]Vorzeichenprüfung!F50)=0, INT([1]Spannweiten!F44)&lt;=5), [1]Mittelwerte!F44, "")</f>
        <v>0</v>
      </c>
      <c r="G44" s="26">
        <v>0</v>
      </c>
      <c r="H44" s="26">
        <v>0</v>
      </c>
      <c r="I44" s="26">
        <v>0</v>
      </c>
      <c r="J44" s="24">
        <f>IF(AND(INT([1]Vorzeichenprüfung!J50)=0, INT([1]Spannweiten!J44)&lt;=5), [1]Mittelwerte!J44, "")</f>
        <v>1.6666666666666667</v>
      </c>
      <c r="K44" s="26">
        <v>0</v>
      </c>
      <c r="L44" s="24">
        <f>IF(AND(INT([1]Vorzeichenprüfung!L50)=0, INT([1]Spannweiten!L44)&lt;=5), [1]Mittelwerte!L44, "")</f>
        <v>0</v>
      </c>
      <c r="M44" s="24">
        <f>IF(AND(INT([1]Vorzeichenprüfung!M50)=0, INT([1]Spannweiten!M44)&lt;=5), [1]Mittelwerte!M44, "")</f>
        <v>1.6666666666666667</v>
      </c>
      <c r="N44" s="24">
        <f>IF(AND(INT([1]Vorzeichenprüfung!N50)=0, INT([1]Spannweiten!N44)&lt;=5), [1]Mittelwerte!N44, "")</f>
        <v>0</v>
      </c>
      <c r="O44" s="24">
        <f>IF(AND(INT([1]Vorzeichenprüfung!O50)=0, INT([1]Spannweiten!O44)&lt;=5), [1]Mittelwerte!O44, "")</f>
        <v>0.66666666666666663</v>
      </c>
      <c r="P44" s="24">
        <f>IF(AND(INT([1]Vorzeichenprüfung!P50)=0, INT([1]Spannweiten!P44)&lt;=5), [1]Mittelwerte!P44, "")</f>
        <v>0</v>
      </c>
      <c r="Q44" s="24">
        <f>IF(AND(INT([1]Vorzeichenprüfung!Q50)=0, INT([1]Spannweiten!Q44)&lt;=5), [1]Mittelwerte!Q44, "")</f>
        <v>0</v>
      </c>
      <c r="R44" s="24">
        <f>IF(AND(INT([1]Vorzeichenprüfung!R50)=0, INT([1]Spannweiten!R44)&lt;=5), [1]Mittelwerte!R44, "")</f>
        <v>0</v>
      </c>
      <c r="S44" s="24">
        <f>IF(AND(INT([1]Vorzeichenprüfung!S50)=0, INT([1]Spannweiten!S44)&lt;=5), [1]Mittelwerte!S44, "")</f>
        <v>3</v>
      </c>
      <c r="T44" s="24">
        <f>IF(AND(INT([1]Vorzeichenprüfung!T50)=0, INT([1]Spannweiten!T44)&lt;=5), [1]Mittelwerte!T44, "")</f>
        <v>1.3333333333333333</v>
      </c>
      <c r="U44" s="24">
        <f>IF(AND(INT([1]Vorzeichenprüfung!U50)=0, INT([1]Spannweiten!U44)&lt;=5), [1]Mittelwerte!U44, "")</f>
        <v>0</v>
      </c>
      <c r="V44" s="25">
        <f>IF(AND([1]Vorzeichenprüfung!V50="WAHR", INT([1]Spannweiten!V44)&lt;=5), [1]Mittelwerte!V44, "")</f>
        <v>1</v>
      </c>
      <c r="W44" s="24">
        <f>IF(AND(INT([1]Vorzeichenprüfung!W50)=0, INT([1]Spannweiten!W44)&lt;=5), [1]Mittelwerte!W44, "")</f>
        <v>0</v>
      </c>
      <c r="X44" s="24">
        <f>IF(AND(INT([1]Vorzeichenprüfung!X50)=0, INT([1]Spannweiten!X44)&lt;=5), [1]Mittelwerte!X44, "")</f>
        <v>1.6666666666666667</v>
      </c>
      <c r="Y44" s="24">
        <f>IF(AND(INT([1]Vorzeichenprüfung!Y50)=0, INT([1]Spannweiten!Y44)&lt;=5), [1]Mittelwerte!Y44, "")</f>
        <v>1</v>
      </c>
      <c r="Z44" s="24">
        <f>IF(AND(INT([1]Vorzeichenprüfung!Z50)=0, INT([1]Spannweiten!Z44)&lt;=5), [1]Mittelwerte!Z44, "")</f>
        <v>0.66666666666666663</v>
      </c>
      <c r="AA44" s="24">
        <f>IF(AND(INT([1]Vorzeichenprüfung!AA50)=0, INT([1]Spannweiten!AA44)&lt;=5), [1]Mittelwerte!AA44, "")</f>
        <v>2.3333333333333335</v>
      </c>
      <c r="AB44" s="24">
        <f>IF(AND(INT([1]Vorzeichenprüfung!AB50)=0, INT([1]Spannweiten!AB44)&lt;=5), [1]Mittelwerte!AB44, "")</f>
        <v>0.66666666666666663</v>
      </c>
      <c r="AC44" s="24">
        <f>IF(AND(INT([1]Vorzeichenprüfung!AC50)=0, INT([1]Spannweiten!AC44)&lt;=5), [1]Mittelwerte!AC44, "")</f>
        <v>-0.66666666666666663</v>
      </c>
      <c r="AD44" s="24">
        <f>IF(AND(INT([1]Vorzeichenprüfung!AD50)=0, INT([1]Spannweiten!AD44)&lt;=5), [1]Mittelwerte!AD44, "")</f>
        <v>0</v>
      </c>
      <c r="AE44" s="202"/>
      <c r="AF44" s="201"/>
      <c r="AG44" s="201"/>
      <c r="AI44" s="192"/>
      <c r="AJ44" s="192"/>
      <c r="AK44" s="192"/>
      <c r="AL44" s="192"/>
      <c r="AM44" s="192"/>
      <c r="AO44" s="203"/>
      <c r="AP44" s="152" t="s">
        <v>186</v>
      </c>
      <c r="AQ44" s="153">
        <v>5</v>
      </c>
    </row>
    <row r="45" spans="1:46" ht="15.75" customHeight="1" x14ac:dyDescent="0.2">
      <c r="A45" s="186"/>
      <c r="B45" s="186"/>
      <c r="C45" s="7" t="s">
        <v>139</v>
      </c>
      <c r="D45" s="8" t="s">
        <v>108</v>
      </c>
      <c r="E45" s="24">
        <f>IF(AND(INT([1]Vorzeichenprüfung!E51)=0, INT([1]Spannweiten!E45)&lt;=5), [1]Mittelwerte!E45, "")</f>
        <v>0</v>
      </c>
      <c r="F45" s="24">
        <f>IF(AND(INT([1]Vorzeichenprüfung!F51)=0, INT([1]Spannweiten!F45)&lt;=5), [1]Mittelwerte!F45, "")</f>
        <v>0</v>
      </c>
      <c r="G45" s="26">
        <v>3</v>
      </c>
      <c r="H45" s="24">
        <f>IF(AND(INT([1]Vorzeichenprüfung!H51)=0, INT([1]Spannweiten!H45)&lt;=5), [1]Mittelwerte!H45, "")</f>
        <v>0.66666666666666663</v>
      </c>
      <c r="I45" s="26">
        <v>-4</v>
      </c>
      <c r="J45" s="24">
        <f>IF(AND(INT([1]Vorzeichenprüfung!J51)=0, INT([1]Spannweiten!J45)&lt;=5), [1]Mittelwerte!J45, "")</f>
        <v>-1.6666666666666667</v>
      </c>
      <c r="K45" s="24">
        <f>IF(AND(INT([1]Vorzeichenprüfung!K51)=0, INT([1]Spannweiten!K45)&lt;=5), [1]Mittelwerte!K45, "")</f>
        <v>-1.6666666666666667</v>
      </c>
      <c r="L45" s="24">
        <f>IF(AND(INT([1]Vorzeichenprüfung!L51)=0, INT([1]Spannweiten!L45)&lt;=5), [1]Mittelwerte!L45, "")</f>
        <v>0</v>
      </c>
      <c r="M45" s="26">
        <v>-5</v>
      </c>
      <c r="N45" s="24">
        <f>IF(AND(INT([1]Vorzeichenprüfung!N51)=0, INT([1]Spannweiten!N45)&lt;=5), [1]Mittelwerte!N45, "")</f>
        <v>0</v>
      </c>
      <c r="O45" s="24">
        <f>IF(AND(INT([1]Vorzeichenprüfung!O51)=0, INT([1]Spannweiten!O45)&lt;=5), [1]Mittelwerte!O45, "")</f>
        <v>-0.66666666666666663</v>
      </c>
      <c r="P45" s="24">
        <f>IF(AND(INT([1]Vorzeichenprüfung!P51)=0, INT([1]Spannweiten!P45)&lt;=5), [1]Mittelwerte!P45, "")</f>
        <v>0</v>
      </c>
      <c r="Q45" s="24">
        <f>IF(AND(INT([1]Vorzeichenprüfung!Q51)=0, INT([1]Spannweiten!Q45)&lt;=5), [1]Mittelwerte!Q45, "")</f>
        <v>2.3333333333333335</v>
      </c>
      <c r="R45" s="24">
        <f>IF(AND(INT([1]Vorzeichenprüfung!R51)=0, INT([1]Spannweiten!R45)&lt;=5), [1]Mittelwerte!R45, "")</f>
        <v>0</v>
      </c>
      <c r="S45" s="24">
        <f>IF(AND(INT([1]Vorzeichenprüfung!S51)=0, INT([1]Spannweiten!S45)&lt;=5), [1]Mittelwerte!S45, "")</f>
        <v>1.3333333333333333</v>
      </c>
      <c r="T45" s="24">
        <f>IF(AND(INT([1]Vorzeichenprüfung!T51)=0, INT([1]Spannweiten!T45)&lt;=5), [1]Mittelwerte!T45, "")</f>
        <v>-1</v>
      </c>
      <c r="U45" s="24">
        <f>IF(AND(INT([1]Vorzeichenprüfung!U51)=0, INT([1]Spannweiten!U45)&lt;=5), [1]Mittelwerte!U45, "")</f>
        <v>0</v>
      </c>
      <c r="V45" s="26">
        <v>-3</v>
      </c>
      <c r="W45" s="24">
        <f>IF(AND(INT([1]Vorzeichenprüfung!W51)=0, INT([1]Spannweiten!W45)&lt;=5), [1]Mittelwerte!W45, "")</f>
        <v>0</v>
      </c>
      <c r="X45" s="24">
        <f>IF(AND(INT([1]Vorzeichenprüfung!X51)=0, INT([1]Spannweiten!X45)&lt;=5), [1]Mittelwerte!X45, "")</f>
        <v>1.6666666666666667</v>
      </c>
      <c r="Y45" s="24">
        <f>IF(AND(INT([1]Vorzeichenprüfung!Y51)=0, INT([1]Spannweiten!Y45)&lt;=5), [1]Mittelwerte!Y45, "")</f>
        <v>-0.33333333333333331</v>
      </c>
      <c r="Z45" s="24">
        <f>IF(AND(INT([1]Vorzeichenprüfung!Z51)=0, INT([1]Spannweiten!Z45)&lt;=5), [1]Mittelwerte!Z45, "")</f>
        <v>0</v>
      </c>
      <c r="AA45" s="24">
        <f>IF(AND(INT([1]Vorzeichenprüfung!AA51)=0, INT([1]Spannweiten!AA45)&lt;=5), [1]Mittelwerte!AA45, "")</f>
        <v>-1.3333333333333333</v>
      </c>
      <c r="AB45" s="26">
        <v>-5</v>
      </c>
      <c r="AC45" s="26">
        <v>-4</v>
      </c>
      <c r="AD45" s="24">
        <f>IF(AND(INT([1]Vorzeichenprüfung!AD51)=0, INT([1]Spannweiten!AD45)&lt;=5), [1]Mittelwerte!AD45, "")</f>
        <v>0</v>
      </c>
      <c r="AE45" s="5"/>
      <c r="AF45" s="5"/>
      <c r="AG45" s="5"/>
      <c r="AI45" s="192"/>
      <c r="AJ45" s="192"/>
      <c r="AK45" s="192"/>
      <c r="AL45" s="192"/>
      <c r="AM45" s="192"/>
      <c r="AO45" s="203"/>
      <c r="AP45" s="152" t="s">
        <v>187</v>
      </c>
      <c r="AQ45" s="153">
        <v>4</v>
      </c>
    </row>
    <row r="46" spans="1:46" ht="15.75" customHeight="1" x14ac:dyDescent="0.2">
      <c r="A46" s="186"/>
      <c r="B46" s="186"/>
      <c r="C46" s="7" t="s">
        <v>140</v>
      </c>
      <c r="D46" s="8" t="s">
        <v>109</v>
      </c>
      <c r="E46" s="24">
        <f>IF(AND(INT([1]Vorzeichenprüfung!E52)=0, INT([1]Spannweiten!E46)&lt;=5), [1]Mittelwerte!E46, "")</f>
        <v>0</v>
      </c>
      <c r="F46" s="24">
        <f>IF(AND(INT([1]Vorzeichenprüfung!F52)=0, INT([1]Spannweiten!F46)&lt;=5), [1]Mittelwerte!F46, "")</f>
        <v>1.6666666666666667</v>
      </c>
      <c r="G46" s="24">
        <f>IF(AND(INT([1]Vorzeichenprüfung!G52)=0, INT([1]Spannweiten!G46)&lt;=5), [1]Mittelwerte!G46, "")</f>
        <v>-2.6666666666666665</v>
      </c>
      <c r="H46" s="26">
        <v>3</v>
      </c>
      <c r="I46" s="26">
        <v>4</v>
      </c>
      <c r="J46" s="26">
        <v>2</v>
      </c>
      <c r="K46" s="26">
        <v>3</v>
      </c>
      <c r="L46" s="24">
        <f>IF(AND(INT([1]Vorzeichenprüfung!L52)=0, INT([1]Spannweiten!L46)&lt;=5), [1]Mittelwerte!L46, "")</f>
        <v>0</v>
      </c>
      <c r="M46" s="26">
        <v>5</v>
      </c>
      <c r="N46" s="24">
        <f>IF(AND(INT([1]Vorzeichenprüfung!N52)=0, INT([1]Spannweiten!N46)&lt;=5), [1]Mittelwerte!N46, "")</f>
        <v>0</v>
      </c>
      <c r="O46" s="24">
        <f>IF(AND(INT([1]Vorzeichenprüfung!O52)=0, INT([1]Spannweiten!O46)&lt;=5), [1]Mittelwerte!O46, "")</f>
        <v>1.6666666666666667</v>
      </c>
      <c r="P46" s="24">
        <f>IF(AND(INT([1]Vorzeichenprüfung!P52)=0, INT([1]Spannweiten!P46)&lt;=5), [1]Mittelwerte!P46, "")</f>
        <v>0</v>
      </c>
      <c r="Q46" s="24">
        <f>IF(AND(INT([1]Vorzeichenprüfung!Q52)=0, INT([1]Spannweiten!Q46)&lt;=5), [1]Mittelwerte!Q46, "")</f>
        <v>-1.3333333333333333</v>
      </c>
      <c r="R46" s="24">
        <f>IF(AND(INT([1]Vorzeichenprüfung!R52)=0, INT([1]Spannweiten!R46)&lt;=5), [1]Mittelwerte!R46, "")</f>
        <v>0</v>
      </c>
      <c r="S46" s="26">
        <v>4</v>
      </c>
      <c r="T46" s="26">
        <v>5</v>
      </c>
      <c r="U46" s="24">
        <f>IF(AND(INT([1]Vorzeichenprüfung!U52)=0, INT([1]Spannweiten!U46)&lt;=5), [1]Mittelwerte!U46, "")</f>
        <v>0</v>
      </c>
      <c r="V46" s="25">
        <f>IF(AND([1]Vorzeichenprüfung!V52="WAHR", INT([1]Spannweiten!V46)&lt;=5), [1]Mittelwerte!V46, "")</f>
        <v>1.6666666666666667</v>
      </c>
      <c r="W46" s="24">
        <f>IF(AND(INT([1]Vorzeichenprüfung!W52)=0, INT([1]Spannweiten!W46)&lt;=5), [1]Mittelwerte!W46, "")</f>
        <v>0</v>
      </c>
      <c r="X46" s="24">
        <f>IF(AND(INT([1]Vorzeichenprüfung!X52)=0, INT([1]Spannweiten!X46)&lt;=5), [1]Mittelwerte!X46, "")</f>
        <v>1</v>
      </c>
      <c r="Y46" s="24">
        <f>IF(AND(INT([1]Vorzeichenprüfung!Y52)=0, INT([1]Spannweiten!Y46)&lt;=5), [1]Mittelwerte!Y46, "")</f>
        <v>0.66666666666666663</v>
      </c>
      <c r="Z46" s="24">
        <f>IF(AND(INT([1]Vorzeichenprüfung!Z52)=0, INT([1]Spannweiten!Z46)&lt;=5), [1]Mittelwerte!Z46, "")</f>
        <v>1</v>
      </c>
      <c r="AA46" s="24">
        <f>IF(AND(INT([1]Vorzeichenprüfung!AA52)=0, INT([1]Spannweiten!AA46)&lt;=5), [1]Mittelwerte!AA46, "")</f>
        <v>2.6666666666666665</v>
      </c>
      <c r="AB46" s="25">
        <f>IF(AND([1]Vorzeichenprüfung!AB52="WAHR", INT([1]Spannweiten!AB46)&lt;=5), [1]Mittelwerte!AB46, "")</f>
        <v>0.66666666666666663</v>
      </c>
      <c r="AC46" s="26">
        <v>2</v>
      </c>
      <c r="AD46" s="24">
        <f>IF(AND(INT([1]Vorzeichenprüfung!AD52)=0, INT([1]Spannweiten!AD46)&lt;=5), [1]Mittelwerte!AD46, "")</f>
        <v>0.66666666666666663</v>
      </c>
      <c r="AE46" s="5"/>
      <c r="AF46" s="5"/>
      <c r="AG46" s="5"/>
      <c r="AI46" s="192"/>
      <c r="AJ46" s="192"/>
      <c r="AK46" s="192"/>
      <c r="AL46" s="192"/>
      <c r="AM46" s="192"/>
      <c r="AO46" s="203"/>
      <c r="AP46" s="152" t="s">
        <v>207</v>
      </c>
      <c r="AQ46" s="154">
        <v>3</v>
      </c>
    </row>
    <row r="47" spans="1:46" ht="15.75" customHeight="1" x14ac:dyDescent="0.2">
      <c r="A47" s="186"/>
      <c r="B47" s="186"/>
      <c r="C47" s="7" t="s">
        <v>141</v>
      </c>
      <c r="D47" s="8" t="s">
        <v>110</v>
      </c>
      <c r="E47" s="24">
        <f>IF(AND(INT([1]Vorzeichenprüfung!E53)=0, INT([1]Spannweiten!E47)&lt;=5), [1]Mittelwerte!E47, "")</f>
        <v>0</v>
      </c>
      <c r="F47" s="24">
        <f>IF(AND(INT([1]Vorzeichenprüfung!F53)=0, INT([1]Spannweiten!F47)&lt;=5), [1]Mittelwerte!F47, "")</f>
        <v>1</v>
      </c>
      <c r="G47" s="26">
        <v>-2</v>
      </c>
      <c r="H47" s="24">
        <f>IF(AND(INT([1]Vorzeichenprüfung!H53)=0, INT([1]Spannweiten!H47)&lt;=5), [1]Mittelwerte!H47, "")</f>
        <v>0</v>
      </c>
      <c r="I47" s="26">
        <v>4</v>
      </c>
      <c r="J47" s="26">
        <v>5</v>
      </c>
      <c r="K47" s="26">
        <v>3</v>
      </c>
      <c r="L47" s="24">
        <f>IF(AND(INT([1]Vorzeichenprüfung!L53)=0, INT([1]Spannweiten!L47)&lt;=5), [1]Mittelwerte!L47, "")</f>
        <v>0</v>
      </c>
      <c r="M47" s="26">
        <v>6</v>
      </c>
      <c r="N47" s="24">
        <f>IF(AND(INT([1]Vorzeichenprüfung!N53)=0, INT([1]Spannweiten!N47)&lt;=5), [1]Mittelwerte!N47, "")</f>
        <v>0</v>
      </c>
      <c r="O47" s="26">
        <v>5</v>
      </c>
      <c r="P47" s="24">
        <f>IF(AND(INT([1]Vorzeichenprüfung!P53)=0, INT([1]Spannweiten!P47)&lt;=5), [1]Mittelwerte!P47, "")</f>
        <v>0</v>
      </c>
      <c r="Q47" s="24">
        <f>IF(AND(INT([1]Vorzeichenprüfung!Q53)=0, INT([1]Spannweiten!Q47)&lt;=5), [1]Mittelwerte!Q47, "")</f>
        <v>0</v>
      </c>
      <c r="R47" s="24">
        <f>IF(AND(INT([1]Vorzeichenprüfung!R53)=0, INT([1]Spannweiten!R47)&lt;=5), [1]Mittelwerte!R47, "")</f>
        <v>0</v>
      </c>
      <c r="S47" s="24">
        <f>IF(AND(INT([1]Vorzeichenprüfung!S53)=0, INT([1]Spannweiten!S47)&lt;=5), [1]Mittelwerte!S47, "")</f>
        <v>0</v>
      </c>
      <c r="T47" s="26">
        <v>4</v>
      </c>
      <c r="U47" s="24">
        <f>IF(AND(INT([1]Vorzeichenprüfung!U53)=0, INT([1]Spannweiten!U47)&lt;=5), [1]Mittelwerte!U47, "")</f>
        <v>1.6666666666666667</v>
      </c>
      <c r="V47" s="26">
        <v>5</v>
      </c>
      <c r="W47" s="24">
        <f>IF(AND(INT([1]Vorzeichenprüfung!W53)=0, INT([1]Spannweiten!W47)&lt;=5), [1]Mittelwerte!W47, "")</f>
        <v>0</v>
      </c>
      <c r="X47" s="24">
        <f>IF(AND(INT([1]Vorzeichenprüfung!X53)=0, INT([1]Spannweiten!X47)&lt;=5), [1]Mittelwerte!X47, "")</f>
        <v>0</v>
      </c>
      <c r="Y47" s="24">
        <f>IF(AND(INT([1]Vorzeichenprüfung!Y53)=0, INT([1]Spannweiten!Y47)&lt;=5), [1]Mittelwerte!Y47, "")</f>
        <v>0</v>
      </c>
      <c r="Z47" s="24">
        <f>IF(AND(INT([1]Vorzeichenprüfung!Z53)=0, INT([1]Spannweiten!Z47)&lt;=5), [1]Mittelwerte!Z47, "")</f>
        <v>1.6666666666666667</v>
      </c>
      <c r="AA47" s="26">
        <v>2</v>
      </c>
      <c r="AB47" s="26">
        <v>4</v>
      </c>
      <c r="AC47" s="24">
        <f>IF(AND(INT([1]Vorzeichenprüfung!AC53)=0, INT([1]Spannweiten!AC47)&lt;=5), [1]Mittelwerte!AC47, "")</f>
        <v>-0.66666666666666663</v>
      </c>
      <c r="AD47" s="24">
        <f>IF(AND(INT([1]Vorzeichenprüfung!AD53)=0, INT([1]Spannweiten!AD47)&lt;=5), [1]Mittelwerte!AD47, "")</f>
        <v>0.66666666666666663</v>
      </c>
      <c r="AE47" s="5"/>
      <c r="AF47" s="5"/>
      <c r="AG47" s="5"/>
      <c r="AI47" s="192"/>
      <c r="AJ47" s="192"/>
      <c r="AK47" s="192"/>
      <c r="AL47" s="192"/>
      <c r="AM47" s="192"/>
      <c r="AO47" s="203"/>
      <c r="AP47" s="152" t="s">
        <v>188</v>
      </c>
      <c r="AQ47" s="153">
        <v>2</v>
      </c>
    </row>
    <row r="48" spans="1:46" ht="15.75" customHeight="1" x14ac:dyDescent="0.2">
      <c r="A48" s="186"/>
      <c r="B48" s="186" t="s">
        <v>163</v>
      </c>
      <c r="C48" s="7" t="s">
        <v>142</v>
      </c>
      <c r="D48" s="8" t="s">
        <v>111</v>
      </c>
      <c r="E48" s="26">
        <v>0</v>
      </c>
      <c r="F48" s="26">
        <v>0</v>
      </c>
      <c r="G48" s="24">
        <f>IF(AND(INT([1]Vorzeichenprüfung!G54)=0, INT([1]Spannweiten!G48)&lt;=5), [1]Mittelwerte!G48, "")</f>
        <v>0</v>
      </c>
      <c r="H48" s="24">
        <f>IF(AND(INT([1]Vorzeichenprüfung!H54)=0, INT([1]Spannweiten!H48)&lt;=5), [1]Mittelwerte!H48, "")</f>
        <v>0</v>
      </c>
      <c r="I48" s="24">
        <f>IF(AND(INT([1]Vorzeichenprüfung!I54)=0, INT([1]Spannweiten!I48)&lt;=5), [1]Mittelwerte!I48, "")</f>
        <v>1.3333333333333333</v>
      </c>
      <c r="J48" s="24">
        <f>IF(AND(INT([1]Vorzeichenprüfung!J54)=0, INT([1]Spannweiten!J48)&lt;=5), [1]Mittelwerte!J48, "")</f>
        <v>0</v>
      </c>
      <c r="K48" s="24">
        <f>IF(AND(INT([1]Vorzeichenprüfung!K54)=0, INT([1]Spannweiten!K48)&lt;=5), [1]Mittelwerte!K48, "")</f>
        <v>0</v>
      </c>
      <c r="L48" s="26">
        <v>0</v>
      </c>
      <c r="M48" s="34">
        <v>0</v>
      </c>
      <c r="N48" s="24">
        <f>IF(AND(INT([1]Vorzeichenprüfung!N54)=0, INT([1]Spannweiten!N48)&lt;=5), [1]Mittelwerte!N48, "")</f>
        <v>0</v>
      </c>
      <c r="O48" s="24">
        <f>IF(AND(INT([1]Vorzeichenprüfung!O54)=0, INT([1]Spannweiten!O48)&lt;=5), [1]Mittelwerte!O48, "")</f>
        <v>2.6666666666666665</v>
      </c>
      <c r="P48" s="24">
        <f>IF(AND(INT([1]Vorzeichenprüfung!P54)=0, INT([1]Spannweiten!P48)&lt;=5), [1]Mittelwerte!P48, "")</f>
        <v>0</v>
      </c>
      <c r="Q48" s="24">
        <f>IF(AND(INT([1]Vorzeichenprüfung!Q54)=0, INT([1]Spannweiten!Q48)&lt;=5), [1]Mittelwerte!Q48, "")</f>
        <v>0</v>
      </c>
      <c r="R48" s="24">
        <f>IF(AND(INT([1]Vorzeichenprüfung!R54)=0, INT([1]Spannweiten!R48)&lt;=5), [1]Mittelwerte!R48, "")</f>
        <v>0</v>
      </c>
      <c r="S48" s="26">
        <v>0</v>
      </c>
      <c r="T48" s="24">
        <f>IF(AND(INT([1]Vorzeichenprüfung!T54)=0, INT([1]Spannweiten!T48)&lt;=5), [1]Mittelwerte!T48, "")</f>
        <v>0</v>
      </c>
      <c r="U48" s="25">
        <f>IF(AND([1]Vorzeichenprüfung!U54="WAHR", INT([1]Spannweiten!U48)&lt;=5), [1]Mittelwerte!U48, "")</f>
        <v>1</v>
      </c>
      <c r="V48" s="24">
        <f>IF(AND(INT([1]Vorzeichenprüfung!V54)=0, INT([1]Spannweiten!V48)&lt;=5), [1]Mittelwerte!V48, "")</f>
        <v>0</v>
      </c>
      <c r="W48" s="24">
        <f>IF(AND(INT([1]Vorzeichenprüfung!W54)=0, INT([1]Spannweiten!W48)&lt;=5), [1]Mittelwerte!W48, "")</f>
        <v>0</v>
      </c>
      <c r="X48" s="24">
        <f>IF(AND(INT([1]Vorzeichenprüfung!X54)=0, INT([1]Spannweiten!X48)&lt;=5), [1]Mittelwerte!X48, "")</f>
        <v>0</v>
      </c>
      <c r="Y48" s="24">
        <f>IF(AND(INT([1]Vorzeichenprüfung!Y54)=0, INT([1]Spannweiten!Y48)&lt;=5), [1]Mittelwerte!Y48, "")</f>
        <v>0</v>
      </c>
      <c r="Z48" s="24">
        <f>IF(AND(INT([1]Vorzeichenprüfung!Z54)=0, INT([1]Spannweiten!Z48)&lt;=5), [1]Mittelwerte!Z48, "")</f>
        <v>0</v>
      </c>
      <c r="AA48" s="24">
        <f>IF(AND(INT([1]Vorzeichenprüfung!AA54)=0, INT([1]Spannweiten!AA48)&lt;=5), [1]Mittelwerte!AA48, "")</f>
        <v>0</v>
      </c>
      <c r="AB48" s="24">
        <f>IF(AND(INT([1]Vorzeichenprüfung!AB54)=0, INT([1]Spannweiten!AB48)&lt;=5), [1]Mittelwerte!AB48, "")</f>
        <v>0</v>
      </c>
      <c r="AC48" s="24">
        <f>IF(AND(INT([1]Vorzeichenprüfung!AC54)=0, INT([1]Spannweiten!AC48)&lt;=5), [1]Mittelwerte!AC48, "")</f>
        <v>0</v>
      </c>
      <c r="AD48" s="24">
        <f>IF(AND(INT([1]Vorzeichenprüfung!AD54)=0, INT([1]Spannweiten!AD48)&lt;=5), [1]Mittelwerte!AD48, "")</f>
        <v>0</v>
      </c>
      <c r="AE48" s="5"/>
      <c r="AF48" s="5"/>
      <c r="AG48" s="5"/>
      <c r="AI48" s="192"/>
      <c r="AJ48" s="192"/>
      <c r="AK48" s="192"/>
      <c r="AL48" s="192"/>
      <c r="AM48" s="192"/>
      <c r="AO48" s="203"/>
      <c r="AP48" s="152" t="s">
        <v>189</v>
      </c>
      <c r="AQ48" s="153">
        <v>1</v>
      </c>
    </row>
    <row r="49" spans="1:43" ht="15.75" customHeight="1" x14ac:dyDescent="0.2">
      <c r="A49" s="186"/>
      <c r="B49" s="186"/>
      <c r="C49" s="7" t="s">
        <v>143</v>
      </c>
      <c r="D49" s="8" t="s">
        <v>112</v>
      </c>
      <c r="E49" s="24">
        <f>IF(AND(INT([1]Vorzeichenprüfung!E55)=0, INT([1]Spannweiten!E49)&lt;=5), [1]Mittelwerte!E49, "")</f>
        <v>1.3333333333333333</v>
      </c>
      <c r="F49" s="26">
        <v>0</v>
      </c>
      <c r="G49" s="24">
        <f>IF(AND(INT([1]Vorzeichenprüfung!G55)=0, INT([1]Spannweiten!G49)&lt;=5), [1]Mittelwerte!G49, "")</f>
        <v>0</v>
      </c>
      <c r="H49" s="24">
        <f>IF(AND(INT([1]Vorzeichenprüfung!H55)=0, INT([1]Spannweiten!H49)&lt;=5), [1]Mittelwerte!H49, "")</f>
        <v>0</v>
      </c>
      <c r="I49" s="24">
        <f>IF(AND(INT([1]Vorzeichenprüfung!I55)=0, INT([1]Spannweiten!I49)&lt;=5), [1]Mittelwerte!I49, "")</f>
        <v>1.3333333333333333</v>
      </c>
      <c r="J49" s="24">
        <f>IF(AND(INT([1]Vorzeichenprüfung!J55)=0, INT([1]Spannweiten!J49)&lt;=5), [1]Mittelwerte!J49, "")</f>
        <v>0</v>
      </c>
      <c r="K49" s="24">
        <f>IF(AND(INT([1]Vorzeichenprüfung!K55)=0, INT([1]Spannweiten!K49)&lt;=5), [1]Mittelwerte!K49, "")</f>
        <v>0</v>
      </c>
      <c r="L49" s="26">
        <v>5</v>
      </c>
      <c r="M49" s="26">
        <v>0</v>
      </c>
      <c r="N49" s="26">
        <v>0</v>
      </c>
      <c r="O49" s="24">
        <f>IF(AND(INT([1]Vorzeichenprüfung!O55)=0, INT([1]Spannweiten!O49)&lt;=5), [1]Mittelwerte!O49, "")</f>
        <v>1.6666666666666667</v>
      </c>
      <c r="P49" s="24">
        <f>IF(AND(INT([1]Vorzeichenprüfung!P55)=0, INT([1]Spannweiten!P49)&lt;=5), [1]Mittelwerte!P49, "")</f>
        <v>-1.3333333333333333</v>
      </c>
      <c r="Q49" s="24">
        <f>IF(AND(INT([1]Vorzeichenprüfung!Q55)=0, INT([1]Spannweiten!Q49)&lt;=5), [1]Mittelwerte!Q49, "")</f>
        <v>0</v>
      </c>
      <c r="R49" s="24">
        <f>IF(AND(INT([1]Vorzeichenprüfung!R55)=0, INT([1]Spannweiten!R49)&lt;=5), [1]Mittelwerte!R49, "")</f>
        <v>0</v>
      </c>
      <c r="S49" s="24">
        <f>IF(AND(INT([1]Vorzeichenprüfung!S55)=0, INT([1]Spannweiten!S49)&lt;=5), [1]Mittelwerte!S49, "")</f>
        <v>0</v>
      </c>
      <c r="T49" s="24">
        <f>IF(AND(INT([1]Vorzeichenprüfung!T55)=0, INT([1]Spannweiten!T49)&lt;=5), [1]Mittelwerte!T49, "")</f>
        <v>0</v>
      </c>
      <c r="U49" s="24">
        <f>IF(AND(INT([1]Vorzeichenprüfung!U55)=0, INT([1]Spannweiten!U49)&lt;=5), [1]Mittelwerte!U49, "")</f>
        <v>0</v>
      </c>
      <c r="V49" s="24">
        <f>IF(AND(INT([1]Vorzeichenprüfung!V55)=0, INT([1]Spannweiten!V49)&lt;=5), [1]Mittelwerte!V49, "")</f>
        <v>1.3333333333333333</v>
      </c>
      <c r="W49" s="24">
        <f>IF(AND(INT([1]Vorzeichenprüfung!W55)=0, INT([1]Spannweiten!W49)&lt;=5), [1]Mittelwerte!W49, "")</f>
        <v>0</v>
      </c>
      <c r="X49" s="24">
        <f>IF(AND(INT([1]Vorzeichenprüfung!X55)=0, INT([1]Spannweiten!X49)&lt;=5), [1]Mittelwerte!X49, "")</f>
        <v>0</v>
      </c>
      <c r="Y49" s="24">
        <f>IF(AND(INT([1]Vorzeichenprüfung!Y55)=0, INT([1]Spannweiten!Y49)&lt;=5), [1]Mittelwerte!Y49, "")</f>
        <v>0</v>
      </c>
      <c r="Z49" s="24">
        <f>IF(AND(INT([1]Vorzeichenprüfung!Z55)=0, INT([1]Spannweiten!Z49)&lt;=5), [1]Mittelwerte!Z49, "")</f>
        <v>0</v>
      </c>
      <c r="AA49" s="24">
        <f>IF(AND(INT([1]Vorzeichenprüfung!AA55)=0, INT([1]Spannweiten!AA49)&lt;=5), [1]Mittelwerte!AA49, "")</f>
        <v>0</v>
      </c>
      <c r="AB49" s="24">
        <f>IF(AND(INT([1]Vorzeichenprüfung!AB55)=0, INT([1]Spannweiten!AB49)&lt;=5), [1]Mittelwerte!AB49, "")</f>
        <v>0</v>
      </c>
      <c r="AC49" s="24">
        <f>IF(AND(INT([1]Vorzeichenprüfung!AC55)=0, INT([1]Spannweiten!AC49)&lt;=5), [1]Mittelwerte!AC49, "")</f>
        <v>0</v>
      </c>
      <c r="AD49" s="24">
        <f>IF(AND(INT([1]Vorzeichenprüfung!AD55)=0, INT([1]Spannweiten!AD49)&lt;=5), [1]Mittelwerte!AD49, "")</f>
        <v>0</v>
      </c>
      <c r="AE49" s="5"/>
      <c r="AF49" s="5"/>
      <c r="AG49" s="5"/>
      <c r="AI49" s="192"/>
      <c r="AJ49" s="192"/>
      <c r="AK49" s="192"/>
      <c r="AL49" s="192"/>
      <c r="AM49" s="192"/>
      <c r="AO49" s="203"/>
      <c r="AP49" s="152" t="s">
        <v>190</v>
      </c>
      <c r="AQ49" s="153">
        <v>0</v>
      </c>
    </row>
    <row r="50" spans="1:43" ht="15.75" customHeight="1" x14ac:dyDescent="0.2">
      <c r="A50" s="186"/>
      <c r="B50" s="186"/>
      <c r="C50" s="7" t="s">
        <v>144</v>
      </c>
      <c r="D50" s="8" t="s">
        <v>113</v>
      </c>
      <c r="E50" s="24">
        <f>IF(AND(INT([1]Vorzeichenprüfung!E56)=0, INT([1]Spannweiten!E50)&lt;=5), [1]Mittelwerte!E50, "")</f>
        <v>1.3333333333333333</v>
      </c>
      <c r="F50" s="24">
        <f>IF(AND(INT([1]Vorzeichenprüfung!F56)=0, INT([1]Spannweiten!F50)&lt;=5), [1]Mittelwerte!F50, "")</f>
        <v>0</v>
      </c>
      <c r="G50" s="26">
        <v>4</v>
      </c>
      <c r="H50" s="24">
        <f>IF(AND(INT([1]Vorzeichenprüfung!H56)=0, INT([1]Spannweiten!H50)&lt;=5), [1]Mittelwerte!H50, "")</f>
        <v>0</v>
      </c>
      <c r="I50" s="24">
        <f>IF(AND(INT([1]Vorzeichenprüfung!I56)=0, INT([1]Spannweiten!I50)&lt;=5), [1]Mittelwerte!I50, "")</f>
        <v>1.3333333333333333</v>
      </c>
      <c r="J50" s="24">
        <f>IF(AND(INT([1]Vorzeichenprüfung!J56)=0, INT([1]Spannweiten!J50)&lt;=5), [1]Mittelwerte!J50, "")</f>
        <v>-1.3333333333333333</v>
      </c>
      <c r="K50" s="24">
        <f>IF(AND(INT([1]Vorzeichenprüfung!K56)=0, INT([1]Spannweiten!K50)&lt;=5), [1]Mittelwerte!K50, "")</f>
        <v>-0.66666666666666663</v>
      </c>
      <c r="L50" s="26">
        <v>5</v>
      </c>
      <c r="M50" s="26">
        <v>0</v>
      </c>
      <c r="N50" s="26">
        <v>0</v>
      </c>
      <c r="O50" s="24">
        <f>IF(AND(INT([1]Vorzeichenprüfung!O56)=0, INT([1]Spannweiten!O50)&lt;=5), [1]Mittelwerte!O50, "")</f>
        <v>1.6666666666666667</v>
      </c>
      <c r="P50" s="24">
        <f>IF(AND(INT([1]Vorzeichenprüfung!P56)=0, INT([1]Spannweiten!P50)&lt;=5), [1]Mittelwerte!P50, "")</f>
        <v>-1.3333333333333333</v>
      </c>
      <c r="Q50" s="24">
        <f>IF(AND(INT([1]Vorzeichenprüfung!Q56)=0, INT([1]Spannweiten!Q50)&lt;=5), [1]Mittelwerte!Q50, "")</f>
        <v>0</v>
      </c>
      <c r="R50" s="24">
        <f>IF(AND(INT([1]Vorzeichenprüfung!R56)=0, INT([1]Spannweiten!R50)&lt;=5), [1]Mittelwerte!R50, "")</f>
        <v>0</v>
      </c>
      <c r="S50" s="24">
        <f>IF(AND(INT([1]Vorzeichenprüfung!S56)=0, INT([1]Spannweiten!S50)&lt;=5), [1]Mittelwerte!S50, "")</f>
        <v>-1.3333333333333333</v>
      </c>
      <c r="T50" s="24">
        <f>IF(AND(INT([1]Vorzeichenprüfung!T56)=0, INT([1]Spannweiten!T50)&lt;=5), [1]Mittelwerte!T50, "")</f>
        <v>0</v>
      </c>
      <c r="U50" s="24">
        <f>IF(AND(INT([1]Vorzeichenprüfung!U56)=0, INT([1]Spannweiten!U50)&lt;=5), [1]Mittelwerte!U50, "")</f>
        <v>0</v>
      </c>
      <c r="V50" s="24">
        <f>IF(AND(INT([1]Vorzeichenprüfung!V56)=0, INT([1]Spannweiten!V50)&lt;=5), [1]Mittelwerte!V50, "")</f>
        <v>1.3333333333333333</v>
      </c>
      <c r="W50" s="24">
        <f>IF(AND(INT([1]Vorzeichenprüfung!W56)=0, INT([1]Spannweiten!W50)&lt;=5), [1]Mittelwerte!W50, "")</f>
        <v>0</v>
      </c>
      <c r="X50" s="24">
        <f>IF(AND(INT([1]Vorzeichenprüfung!X56)=0, INT([1]Spannweiten!X50)&lt;=5), [1]Mittelwerte!X50, "")</f>
        <v>0</v>
      </c>
      <c r="Y50" s="24">
        <f>IF(AND(INT([1]Vorzeichenprüfung!Y56)=0, INT([1]Spannweiten!Y50)&lt;=5), [1]Mittelwerte!Y50, "")</f>
        <v>0</v>
      </c>
      <c r="Z50" s="24">
        <f>IF(AND(INT([1]Vorzeichenprüfung!Z56)=0, INT([1]Spannweiten!Z50)&lt;=5), [1]Mittelwerte!Z50, "")</f>
        <v>0</v>
      </c>
      <c r="AA50" s="24">
        <f>IF(AND(INT([1]Vorzeichenprüfung!AA56)=0, INT([1]Spannweiten!AA50)&lt;=5), [1]Mittelwerte!AA50, "")</f>
        <v>0</v>
      </c>
      <c r="AB50" s="24">
        <f>IF(AND(INT([1]Vorzeichenprüfung!AB56)=0, INT([1]Spannweiten!AB50)&lt;=5), [1]Mittelwerte!AB50, "")</f>
        <v>0</v>
      </c>
      <c r="AC50" s="26">
        <v>5</v>
      </c>
      <c r="AD50" s="24">
        <f>IF(AND(INT([1]Vorzeichenprüfung!AD56)=0, INT([1]Spannweiten!AD50)&lt;=5), [1]Mittelwerte!AD50, "")</f>
        <v>0</v>
      </c>
      <c r="AE50" s="5"/>
      <c r="AF50" s="5"/>
      <c r="AG50" s="5"/>
      <c r="AI50" s="192"/>
      <c r="AJ50" s="192"/>
      <c r="AK50" s="192"/>
      <c r="AL50" s="192"/>
      <c r="AM50" s="192"/>
      <c r="AO50" s="203"/>
      <c r="AP50" s="152" t="s">
        <v>191</v>
      </c>
      <c r="AQ50" s="153">
        <v>-1</v>
      </c>
    </row>
    <row r="51" spans="1:43" ht="15.75" customHeight="1" x14ac:dyDescent="0.2">
      <c r="A51" s="186"/>
      <c r="B51" s="186"/>
      <c r="C51" s="7" t="s">
        <v>145</v>
      </c>
      <c r="D51" s="8" t="s">
        <v>114</v>
      </c>
      <c r="E51" s="24">
        <f>IF(AND(INT([1]Vorzeichenprüfung!E57)=0, INT([1]Spannweiten!E51)&lt;=5), [1]Mittelwerte!E51, "")</f>
        <v>0</v>
      </c>
      <c r="F51" s="24">
        <f>IF(AND(INT([1]Vorzeichenprüfung!F57)=0, INT([1]Spannweiten!F51)&lt;=5), [1]Mittelwerte!F51, "")</f>
        <v>0</v>
      </c>
      <c r="G51" s="24">
        <f>IF(AND(INT([1]Vorzeichenprüfung!G57)=0, INT([1]Spannweiten!G51)&lt;=5), [1]Mittelwerte!G51, "")</f>
        <v>0</v>
      </c>
      <c r="H51" s="24">
        <f>IF(AND(INT([1]Vorzeichenprüfung!H57)=0, INT([1]Spannweiten!H51)&lt;=5), [1]Mittelwerte!H51, "")</f>
        <v>0</v>
      </c>
      <c r="I51" s="26">
        <v>-3</v>
      </c>
      <c r="J51" s="24">
        <f>IF(AND(INT([1]Vorzeichenprüfung!J57)=0, INT([1]Spannweiten!J51)&lt;=5), [1]Mittelwerte!J51, "")</f>
        <v>0</v>
      </c>
      <c r="K51" s="24">
        <f>IF(AND(INT([1]Vorzeichenprüfung!K57)=0, INT([1]Spannweiten!K51)&lt;=5), [1]Mittelwerte!K51, "")</f>
        <v>-1.3333333333333333</v>
      </c>
      <c r="L51" s="34">
        <v>5</v>
      </c>
      <c r="M51" s="24">
        <f>IF(AND(INT([1]Vorzeichenprüfung!M57)=0, INT([1]Spannweiten!M51)&lt;=5), [1]Mittelwerte!M51, "")</f>
        <v>0</v>
      </c>
      <c r="N51" s="24">
        <f>IF(AND(INT([1]Vorzeichenprüfung!N57)=0, INT([1]Spannweiten!N51)&lt;=5), [1]Mittelwerte!N51, "")</f>
        <v>0</v>
      </c>
      <c r="O51" s="24">
        <f>IF(AND(INT([1]Vorzeichenprüfung!O57)=0, INT([1]Spannweiten!O51)&lt;=5), [1]Mittelwerte!O51, "")</f>
        <v>-1.6666666666666667</v>
      </c>
      <c r="P51" s="24">
        <f>IF(AND(INT([1]Vorzeichenprüfung!P57)=0, INT([1]Spannweiten!P51)&lt;=5), [1]Mittelwerte!P51, "")</f>
        <v>0</v>
      </c>
      <c r="Q51" s="24">
        <f>IF(AND(INT([1]Vorzeichenprüfung!Q57)=0, INT([1]Spannweiten!Q51)&lt;=5), [1]Mittelwerte!Q51, "")</f>
        <v>0</v>
      </c>
      <c r="R51" s="24">
        <f>IF(AND(INT([1]Vorzeichenprüfung!R57)=0, INT([1]Spannweiten!R51)&lt;=5), [1]Mittelwerte!R51, "")</f>
        <v>0</v>
      </c>
      <c r="S51" s="24">
        <f>IF(AND(INT([1]Vorzeichenprüfung!S57)=0, INT([1]Spannweiten!S51)&lt;=5), [1]Mittelwerte!S51, "")</f>
        <v>0</v>
      </c>
      <c r="T51" s="24">
        <f>IF(AND(INT([1]Vorzeichenprüfung!T57)=0, INT([1]Spannweiten!T51)&lt;=5), [1]Mittelwerte!T51, "")</f>
        <v>0</v>
      </c>
      <c r="U51" s="24">
        <f>IF(AND(INT([1]Vorzeichenprüfung!U57)=0, INT([1]Spannweiten!U51)&lt;=5), [1]Mittelwerte!U51, "")</f>
        <v>0</v>
      </c>
      <c r="V51" s="24">
        <f>IF(AND(INT([1]Vorzeichenprüfung!V57)=0, INT([1]Spannweiten!V51)&lt;=5), [1]Mittelwerte!V51, "")</f>
        <v>0</v>
      </c>
      <c r="W51" s="24">
        <f>IF(AND(INT([1]Vorzeichenprüfung!W57)=0, INT([1]Spannweiten!W51)&lt;=5), [1]Mittelwerte!W51, "")</f>
        <v>0</v>
      </c>
      <c r="X51" s="24">
        <f>IF(AND(INT([1]Vorzeichenprüfung!X57)=0, INT([1]Spannweiten!X51)&lt;=5), [1]Mittelwerte!X51, "")</f>
        <v>0</v>
      </c>
      <c r="Y51" s="24">
        <f>IF(AND(INT([1]Vorzeichenprüfung!Y57)=0, INT([1]Spannweiten!Y51)&lt;=5), [1]Mittelwerte!Y51, "")</f>
        <v>0</v>
      </c>
      <c r="Z51" s="24">
        <f>IF(AND(INT([1]Vorzeichenprüfung!Z57)=0, INT([1]Spannweiten!Z51)&lt;=5), [1]Mittelwerte!Z51, "")</f>
        <v>0</v>
      </c>
      <c r="AA51" s="24">
        <f>IF(AND(INT([1]Vorzeichenprüfung!AA57)=0, INT([1]Spannweiten!AA51)&lt;=5), [1]Mittelwerte!AA51, "")</f>
        <v>0</v>
      </c>
      <c r="AB51" s="24">
        <f>IF(AND(INT([1]Vorzeichenprüfung!AB57)=0, INT([1]Spannweiten!AB51)&lt;=5), [1]Mittelwerte!AB51, "")</f>
        <v>0</v>
      </c>
      <c r="AC51" s="24">
        <f>IF(AND(INT([1]Vorzeichenprüfung!AC57)=0, INT([1]Spannweiten!AC51)&lt;=5), [1]Mittelwerte!AC51, "")</f>
        <v>0</v>
      </c>
      <c r="AD51" s="24">
        <f>IF(AND(INT([1]Vorzeichenprüfung!AD57)=0, INT([1]Spannweiten!AD51)&lt;=5), [1]Mittelwerte!AD51, "")</f>
        <v>0</v>
      </c>
      <c r="AE51" s="5"/>
      <c r="AF51" s="5"/>
      <c r="AG51" s="5"/>
      <c r="AI51" s="192"/>
      <c r="AJ51" s="192"/>
      <c r="AK51" s="192"/>
      <c r="AL51" s="192"/>
      <c r="AM51" s="192"/>
      <c r="AO51" s="203"/>
      <c r="AP51" s="152" t="s">
        <v>192</v>
      </c>
      <c r="AQ51" s="153">
        <v>-2</v>
      </c>
    </row>
    <row r="52" spans="1:43" ht="15.75" customHeight="1" x14ac:dyDescent="0.2">
      <c r="A52" s="186"/>
      <c r="B52" s="186"/>
      <c r="C52" s="7" t="s">
        <v>146</v>
      </c>
      <c r="D52" s="8" t="s">
        <v>115</v>
      </c>
      <c r="E52" s="24">
        <f>IF(AND(INT([1]Vorzeichenprüfung!E58)=0, INT([1]Spannweiten!E52)&lt;=5), [1]Mittelwerte!E52, "")</f>
        <v>0</v>
      </c>
      <c r="F52" s="24">
        <f>IF(AND(INT([1]Vorzeichenprüfung!F58)=0, INT([1]Spannweiten!F52)&lt;=5), [1]Mittelwerte!F52, "")</f>
        <v>0</v>
      </c>
      <c r="G52" s="24">
        <f>IF(AND(INT([1]Vorzeichenprüfung!G58)=0, INT([1]Spannweiten!G52)&lt;=5), [1]Mittelwerte!G52, "")</f>
        <v>0</v>
      </c>
      <c r="H52" s="24">
        <f>IF(AND(INT([1]Vorzeichenprüfung!H58)=0, INT([1]Spannweiten!H52)&lt;=5), [1]Mittelwerte!H52, "")</f>
        <v>0</v>
      </c>
      <c r="I52" s="24">
        <f>IF(AND(INT([1]Vorzeichenprüfung!I58)=0, INT([1]Spannweiten!I52)&lt;=5), [1]Mittelwerte!I52, "")</f>
        <v>0</v>
      </c>
      <c r="J52" s="24">
        <f>IF(AND(INT([1]Vorzeichenprüfung!J58)=0, INT([1]Spannweiten!J52)&lt;=5), [1]Mittelwerte!J52, "")</f>
        <v>0</v>
      </c>
      <c r="K52" s="24">
        <f>IF(AND(INT([1]Vorzeichenprüfung!K58)=0, INT([1]Spannweiten!K52)&lt;=5), [1]Mittelwerte!K52, "")</f>
        <v>0</v>
      </c>
      <c r="L52" s="26">
        <v>5</v>
      </c>
      <c r="M52" s="24">
        <f>IF(AND(INT([1]Vorzeichenprüfung!M58)=0, INT([1]Spannweiten!M52)&lt;=5), [1]Mittelwerte!M52, "")</f>
        <v>-1.3333333333333333</v>
      </c>
      <c r="N52" s="24">
        <f>IF(AND(INT([1]Vorzeichenprüfung!N58)=0, INT([1]Spannweiten!N52)&lt;=5), [1]Mittelwerte!N52, "")</f>
        <v>0</v>
      </c>
      <c r="O52" s="24">
        <f>IF(AND(INT([1]Vorzeichenprüfung!O58)=0, INT([1]Spannweiten!O52)&lt;=5), [1]Mittelwerte!O52, "")</f>
        <v>0</v>
      </c>
      <c r="P52" s="24">
        <f>IF(AND(INT([1]Vorzeichenprüfung!P58)=0, INT([1]Spannweiten!P52)&lt;=5), [1]Mittelwerte!P52, "")</f>
        <v>0</v>
      </c>
      <c r="Q52" s="24">
        <f>IF(AND(INT([1]Vorzeichenprüfung!Q58)=0, INT([1]Spannweiten!Q52)&lt;=5), [1]Mittelwerte!Q52, "")</f>
        <v>0</v>
      </c>
      <c r="R52" s="24">
        <f>IF(AND(INT([1]Vorzeichenprüfung!R58)=0, INT([1]Spannweiten!R52)&lt;=5), [1]Mittelwerte!R52, "")</f>
        <v>0</v>
      </c>
      <c r="S52" s="24">
        <f>IF(AND(INT([1]Vorzeichenprüfung!S58)=0, INT([1]Spannweiten!S52)&lt;=5), [1]Mittelwerte!S52, "")</f>
        <v>-1.3333333333333333</v>
      </c>
      <c r="T52" s="24">
        <f>IF(AND(INT([1]Vorzeichenprüfung!T58)=0, INT([1]Spannweiten!T52)&lt;=5), [1]Mittelwerte!T52, "")</f>
        <v>0</v>
      </c>
      <c r="U52" s="24">
        <f>IF(AND(INT([1]Vorzeichenprüfung!U58)=0, INT([1]Spannweiten!U52)&lt;=5), [1]Mittelwerte!U52, "")</f>
        <v>0</v>
      </c>
      <c r="V52" s="24">
        <f>IF(AND(INT([1]Vorzeichenprüfung!V58)=0, INT([1]Spannweiten!V52)&lt;=5), [1]Mittelwerte!V52, "")</f>
        <v>0</v>
      </c>
      <c r="W52" s="24">
        <f>IF(AND(INT([1]Vorzeichenprüfung!W58)=0, INT([1]Spannweiten!W52)&lt;=5), [1]Mittelwerte!W52, "")</f>
        <v>0</v>
      </c>
      <c r="X52" s="24">
        <f>IF(AND(INT([1]Vorzeichenprüfung!X58)=0, INT([1]Spannweiten!X52)&lt;=5), [1]Mittelwerte!X52, "")</f>
        <v>0</v>
      </c>
      <c r="Y52" s="24">
        <f>IF(AND(INT([1]Vorzeichenprüfung!Y58)=0, INT([1]Spannweiten!Y52)&lt;=5), [1]Mittelwerte!Y52, "")</f>
        <v>0</v>
      </c>
      <c r="Z52" s="24">
        <f>IF(AND(INT([1]Vorzeichenprüfung!Z58)=0, INT([1]Spannweiten!Z52)&lt;=5), [1]Mittelwerte!Z52, "")</f>
        <v>0</v>
      </c>
      <c r="AA52" s="24">
        <f>IF(AND(INT([1]Vorzeichenprüfung!AA58)=0, INT([1]Spannweiten!AA52)&lt;=5), [1]Mittelwerte!AA52, "")</f>
        <v>0</v>
      </c>
      <c r="AB52" s="24">
        <f>IF(AND(INT([1]Vorzeichenprüfung!AB58)=0, INT([1]Spannweiten!AB52)&lt;=5), [1]Mittelwerte!AB52, "")</f>
        <v>0</v>
      </c>
      <c r="AC52" s="24">
        <f>IF(AND(INT([1]Vorzeichenprüfung!AC58)=0, INT([1]Spannweiten!AC52)&lt;=5), [1]Mittelwerte!AC52, "")</f>
        <v>0</v>
      </c>
      <c r="AD52" s="24">
        <f>IF(AND(INT([1]Vorzeichenprüfung!AD58)=0, INT([1]Spannweiten!AD52)&lt;=5), [1]Mittelwerte!AD52, "")</f>
        <v>0</v>
      </c>
      <c r="AE52" s="5"/>
      <c r="AF52" s="5"/>
      <c r="AG52" s="5"/>
      <c r="AI52" s="192"/>
      <c r="AJ52" s="192"/>
      <c r="AK52" s="192"/>
      <c r="AL52" s="192"/>
      <c r="AM52" s="192"/>
      <c r="AO52" s="203"/>
      <c r="AP52" s="152" t="s">
        <v>193</v>
      </c>
      <c r="AQ52" s="153">
        <v>-3</v>
      </c>
    </row>
    <row r="53" spans="1:43" ht="15.75" customHeight="1" x14ac:dyDescent="0.2">
      <c r="A53" s="186"/>
      <c r="B53" s="186"/>
      <c r="C53" s="7" t="s">
        <v>147</v>
      </c>
      <c r="D53" s="8" t="s">
        <v>116</v>
      </c>
      <c r="E53" s="24">
        <f>IF(AND(INT([1]Vorzeichenprüfung!E59)=0, INT([1]Spannweiten!E53)&lt;=5), [1]Mittelwerte!E53, "")</f>
        <v>0</v>
      </c>
      <c r="F53" s="26">
        <v>0</v>
      </c>
      <c r="G53" s="24">
        <f>IF(AND(INT([1]Vorzeichenprüfung!G59)=0, INT([1]Spannweiten!G53)&lt;=5), [1]Mittelwerte!G53, "")</f>
        <v>1</v>
      </c>
      <c r="H53" s="24">
        <f>IF(AND(INT([1]Vorzeichenprüfung!H59)=0, INT([1]Spannweiten!H53)&lt;=5), [1]Mittelwerte!H53, "")</f>
        <v>0</v>
      </c>
      <c r="I53" s="26">
        <v>3</v>
      </c>
      <c r="J53" s="26">
        <v>2</v>
      </c>
      <c r="K53" s="24">
        <f>IF(AND(INT([1]Vorzeichenprüfung!K59)=0, INT([1]Spannweiten!K53)&lt;=5), [1]Mittelwerte!K53, "")</f>
        <v>1.6666666666666667</v>
      </c>
      <c r="L53" s="24">
        <f>IF(AND(INT([1]Vorzeichenprüfung!L59)=0, INT([1]Spannweiten!L53)&lt;=5), [1]Mittelwerte!L53, "")</f>
        <v>1</v>
      </c>
      <c r="M53" s="26">
        <v>3</v>
      </c>
      <c r="N53" s="24">
        <f>IF(AND(INT([1]Vorzeichenprüfung!N59)=0, INT([1]Spannweiten!N53)&lt;=5), [1]Mittelwerte!N53, "")</f>
        <v>0</v>
      </c>
      <c r="O53" s="24">
        <f>IF(AND(INT([1]Vorzeichenprüfung!O59)=0, INT([1]Spannweiten!O53)&lt;=5), [1]Mittelwerte!O53, "")</f>
        <v>0</v>
      </c>
      <c r="P53" s="24">
        <f>IF(AND(INT([1]Vorzeichenprüfung!P59)=0, INT([1]Spannweiten!P53)&lt;=5), [1]Mittelwerte!P53, "")</f>
        <v>0</v>
      </c>
      <c r="Q53" s="24">
        <f>IF(AND(INT([1]Vorzeichenprüfung!Q59)=0, INT([1]Spannweiten!Q53)&lt;=5), [1]Mittelwerte!Q53, "")</f>
        <v>1</v>
      </c>
      <c r="R53" s="24">
        <f>IF(AND(INT([1]Vorzeichenprüfung!R59)=0, INT([1]Spannweiten!R53)&lt;=5), [1]Mittelwerte!R53, "")</f>
        <v>0</v>
      </c>
      <c r="S53" s="24">
        <f>IF(AND(INT([1]Vorzeichenprüfung!S59)=0, INT([1]Spannweiten!S53)&lt;=5), [1]Mittelwerte!S53, "")</f>
        <v>2.6666666666666665</v>
      </c>
      <c r="T53" s="26">
        <v>3</v>
      </c>
      <c r="U53" s="24">
        <f>IF(AND(INT([1]Vorzeichenprüfung!U59)=0, INT([1]Spannweiten!U53)&lt;=5), [1]Mittelwerte!U53, "")</f>
        <v>0.33333333333333331</v>
      </c>
      <c r="V53" s="24">
        <f>IF(AND(INT([1]Vorzeichenprüfung!V59)=0, INT([1]Spannweiten!V53)&lt;=5), [1]Mittelwerte!V53, "")</f>
        <v>0</v>
      </c>
      <c r="W53" s="24">
        <f>IF(AND(INT([1]Vorzeichenprüfung!W59)=0, INT([1]Spannweiten!W53)&lt;=5), [1]Mittelwerte!W53, "")</f>
        <v>0</v>
      </c>
      <c r="X53" s="24">
        <f>IF(AND(INT([1]Vorzeichenprüfung!X59)=0, INT([1]Spannweiten!X53)&lt;=5), [1]Mittelwerte!X53, "")</f>
        <v>1.6666666666666667</v>
      </c>
      <c r="Y53" s="24">
        <f>IF(AND(INT([1]Vorzeichenprüfung!Y59)=0, INT([1]Spannweiten!Y53)&lt;=5), [1]Mittelwerte!Y53, "")</f>
        <v>1.3333333333333333</v>
      </c>
      <c r="Z53" s="24">
        <f>IF(AND(INT([1]Vorzeichenprüfung!Z59)=0, INT([1]Spannweiten!Z53)&lt;=5), [1]Mittelwerte!Z53, "")</f>
        <v>0</v>
      </c>
      <c r="AA53" s="24">
        <f>IF(AND(INT([1]Vorzeichenprüfung!AA59)=0, INT([1]Spannweiten!AA53)&lt;=5), [1]Mittelwerte!AA53, "")</f>
        <v>0</v>
      </c>
      <c r="AB53" s="24">
        <f>IF(AND(INT([1]Vorzeichenprüfung!AB59)=0, INT([1]Spannweiten!AB53)&lt;=5), [1]Mittelwerte!AB53, "")</f>
        <v>1.3333333333333333</v>
      </c>
      <c r="AC53" s="26">
        <v>5</v>
      </c>
      <c r="AD53" s="24">
        <f>IF(AND(INT([1]Vorzeichenprüfung!AD59)=0, INT([1]Spannweiten!AD53)&lt;=5), [1]Mittelwerte!AD53, "")</f>
        <v>0</v>
      </c>
      <c r="AE53" s="5"/>
      <c r="AF53" s="5"/>
      <c r="AG53" s="5"/>
      <c r="AI53" s="192"/>
      <c r="AJ53" s="192"/>
      <c r="AK53" s="192"/>
      <c r="AL53" s="192"/>
      <c r="AM53" s="192"/>
      <c r="AO53" s="203"/>
      <c r="AP53" s="152" t="s">
        <v>194</v>
      </c>
      <c r="AQ53" s="153">
        <v>-4</v>
      </c>
    </row>
    <row r="54" spans="1:43" ht="15.75" customHeight="1" x14ac:dyDescent="0.2">
      <c r="A54" s="186"/>
      <c r="B54" s="186"/>
      <c r="C54" s="7" t="s">
        <v>148</v>
      </c>
      <c r="D54" s="8" t="s">
        <v>117</v>
      </c>
      <c r="E54" s="24">
        <f>IF(AND(INT([1]Vorzeichenprüfung!E60)=0, INT([1]Spannweiten!E54)&lt;=5), [1]Mittelwerte!E54, "")</f>
        <v>0</v>
      </c>
      <c r="F54" s="26">
        <v>0</v>
      </c>
      <c r="G54" s="24">
        <f>IF(AND(INT([1]Vorzeichenprüfung!G60)=0, INT([1]Spannweiten!G54)&lt;=5), [1]Mittelwerte!G54, "")</f>
        <v>-1.6666666666666667</v>
      </c>
      <c r="H54" s="24">
        <f>IF(AND(INT([1]Vorzeichenprüfung!H60)=0, INT([1]Spannweiten!H54)&lt;=5), [1]Mittelwerte!H54, "")</f>
        <v>0</v>
      </c>
      <c r="I54" s="26">
        <v>-3</v>
      </c>
      <c r="J54" s="26">
        <v>2</v>
      </c>
      <c r="K54" s="26">
        <v>0</v>
      </c>
      <c r="L54" s="24">
        <f>IF(AND(INT([1]Vorzeichenprüfung!L60)=0, INT([1]Spannweiten!L54)&lt;=5), [1]Mittelwerte!L54, "")</f>
        <v>1</v>
      </c>
      <c r="M54" s="26">
        <v>-3</v>
      </c>
      <c r="N54" s="24">
        <f>IF(AND(INT([1]Vorzeichenprüfung!N60)=0, INT([1]Spannweiten!N54)&lt;=5), [1]Mittelwerte!N54, "")</f>
        <v>1.6666666666666667</v>
      </c>
      <c r="O54" s="26">
        <v>0</v>
      </c>
      <c r="P54" s="24">
        <f>IF(AND(INT([1]Vorzeichenprüfung!P60)=0, INT([1]Spannweiten!P54)&lt;=5), [1]Mittelwerte!P54, "")</f>
        <v>0</v>
      </c>
      <c r="Q54" s="24">
        <f>IF(AND(INT([1]Vorzeichenprüfung!Q60)=0, INT([1]Spannweiten!Q54)&lt;=5), [1]Mittelwerte!Q54, "")</f>
        <v>1</v>
      </c>
      <c r="R54" s="24">
        <f>IF(AND(INT([1]Vorzeichenprüfung!R60)=0, INT([1]Spannweiten!R54)&lt;=5), [1]Mittelwerte!R54, "")</f>
        <v>0</v>
      </c>
      <c r="S54" s="24">
        <f>IF(AND(INT([1]Vorzeichenprüfung!S60)=0, INT([1]Spannweiten!S54)&lt;=5), [1]Mittelwerte!S54, "")</f>
        <v>2.6666666666666665</v>
      </c>
      <c r="T54" s="26">
        <v>4</v>
      </c>
      <c r="U54" s="25">
        <f>IF(AND([1]Vorzeichenprüfung!U60="WAHR", INT([1]Spannweiten!U54)&lt;=5), [1]Mittelwerte!U54, "")</f>
        <v>0.66666666666666663</v>
      </c>
      <c r="V54" s="26">
        <v>4</v>
      </c>
      <c r="W54" s="24">
        <f>IF(AND(INT([1]Vorzeichenprüfung!W60)=0, INT([1]Spannweiten!W54)&lt;=5), [1]Mittelwerte!W54, "")</f>
        <v>0</v>
      </c>
      <c r="X54" s="24">
        <f>IF(AND(INT([1]Vorzeichenprüfung!X60)=0, INT([1]Spannweiten!X54)&lt;=5), [1]Mittelwerte!X54, "")</f>
        <v>1.6666666666666667</v>
      </c>
      <c r="Y54" s="26">
        <v>0</v>
      </c>
      <c r="Z54" s="24">
        <f>IF(AND(INT([1]Vorzeichenprüfung!Z60)=0, INT([1]Spannweiten!Z54)&lt;=5), [1]Mittelwerte!Z54, "")</f>
        <v>0</v>
      </c>
      <c r="AA54" s="24">
        <f>IF(AND(INT([1]Vorzeichenprüfung!AA60)=0, INT([1]Spannweiten!AA54)&lt;=5), [1]Mittelwerte!AA54, "")</f>
        <v>0</v>
      </c>
      <c r="AB54" s="26">
        <v>5</v>
      </c>
      <c r="AC54" s="26">
        <v>5</v>
      </c>
      <c r="AD54" s="24">
        <f>IF(AND(INT([1]Vorzeichenprüfung!AD60)=0, INT([1]Spannweiten!AD54)&lt;=5), [1]Mittelwerte!AD54, "")</f>
        <v>0</v>
      </c>
      <c r="AE54" s="5"/>
      <c r="AF54" s="5"/>
      <c r="AG54" s="5"/>
      <c r="AI54" s="192"/>
      <c r="AJ54" s="192"/>
      <c r="AK54" s="192"/>
      <c r="AL54" s="192"/>
      <c r="AM54" s="192"/>
      <c r="AO54" s="203"/>
      <c r="AP54" s="152" t="s">
        <v>195</v>
      </c>
      <c r="AQ54" s="153">
        <v>-5</v>
      </c>
    </row>
    <row r="55" spans="1:43" ht="15.75" customHeight="1" x14ac:dyDescent="0.2">
      <c r="A55" s="186"/>
      <c r="B55" s="186"/>
      <c r="C55" s="7" t="s">
        <v>149</v>
      </c>
      <c r="D55" s="8" t="s">
        <v>118</v>
      </c>
      <c r="E55" s="26">
        <v>4</v>
      </c>
      <c r="F55" s="24">
        <f>IF(AND(INT([1]Vorzeichenprüfung!F61)=0, INT([1]Spannweiten!F55)&lt;=5), [1]Mittelwerte!F55, "")</f>
        <v>-1</v>
      </c>
      <c r="G55" s="25">
        <f>IF(AND([1]Vorzeichenprüfung!G61="WAHR", INT([1]Spannweiten!G55)&lt;=5), [1]Mittelwerte!G55, "")</f>
        <v>2.6666666666666665</v>
      </c>
      <c r="H55" s="24">
        <f>IF(AND(INT([1]Vorzeichenprüfung!H61)=0, INT([1]Spannweiten!H55)&lt;=5), [1]Mittelwerte!H55, "")</f>
        <v>0</v>
      </c>
      <c r="I55" s="26">
        <v>3</v>
      </c>
      <c r="J55" s="26">
        <v>2</v>
      </c>
      <c r="K55" s="24">
        <f>IF(AND(INT([1]Vorzeichenprüfung!K61)=0, INT([1]Spannweiten!K55)&lt;=5), [1]Mittelwerte!K55, "")</f>
        <v>1.3333333333333333</v>
      </c>
      <c r="L55" s="24">
        <f>IF(AND(INT([1]Vorzeichenprüfung!L61)=0, INT([1]Spannweiten!L55)&lt;=5), [1]Mittelwerte!L55, "")</f>
        <v>1.6666666666666667</v>
      </c>
      <c r="M55" s="26">
        <v>3</v>
      </c>
      <c r="N55" s="24">
        <f>IF(AND(INT([1]Vorzeichenprüfung!N61)=0, INT([1]Spannweiten!N55)&lt;=5), [1]Mittelwerte!N55, "")</f>
        <v>1.6666666666666667</v>
      </c>
      <c r="O55" s="24">
        <f>IF(AND(INT([1]Vorzeichenprüfung!O61)=0, INT([1]Spannweiten!O55)&lt;=5), [1]Mittelwerte!O55, "")</f>
        <v>0</v>
      </c>
      <c r="P55" s="24">
        <f>IF(AND(INT([1]Vorzeichenprüfung!P61)=0, INT([1]Spannweiten!P55)&lt;=5), [1]Mittelwerte!P55, "")</f>
        <v>0</v>
      </c>
      <c r="Q55" s="24">
        <f>IF(AND(INT([1]Vorzeichenprüfung!Q61)=0, INT([1]Spannweiten!Q55)&lt;=5), [1]Mittelwerte!Q55, "")</f>
        <v>0</v>
      </c>
      <c r="R55" s="24">
        <f>IF(AND(INT([1]Vorzeichenprüfung!R61)=0, INT([1]Spannweiten!R55)&lt;=5), [1]Mittelwerte!R55, "")</f>
        <v>0</v>
      </c>
      <c r="S55" s="24">
        <f>IF(AND(INT([1]Vorzeichenprüfung!S61)=0, INT([1]Spannweiten!S55)&lt;=5), [1]Mittelwerte!S55, "")</f>
        <v>4</v>
      </c>
      <c r="T55" s="24">
        <f>IF(AND(INT([1]Vorzeichenprüfung!T61)=0, INT([1]Spannweiten!T55)&lt;=5), [1]Mittelwerte!T55, "")</f>
        <v>1.6666666666666667</v>
      </c>
      <c r="U55" s="26">
        <v>2</v>
      </c>
      <c r="V55" s="26">
        <v>4</v>
      </c>
      <c r="W55" s="24">
        <f>IF(AND(INT([1]Vorzeichenprüfung!W61)=0, INT([1]Spannweiten!W55)&lt;=5), [1]Mittelwerte!W55, "")</f>
        <v>0</v>
      </c>
      <c r="X55" s="24">
        <f>IF(AND(INT([1]Vorzeichenprüfung!X61)=0, INT([1]Spannweiten!X55)&lt;=5), [1]Mittelwerte!X55, "")</f>
        <v>0.66666666666666663</v>
      </c>
      <c r="Y55" s="24">
        <f>IF(AND(INT([1]Vorzeichenprüfung!Y61)=0, INT([1]Spannweiten!Y55)&lt;=5), [1]Mittelwerte!Y55, "")</f>
        <v>0.66666666666666663</v>
      </c>
      <c r="Z55" s="24">
        <f>IF(AND(INT([1]Vorzeichenprüfung!Z61)=0, INT([1]Spannweiten!Z55)&lt;=5), [1]Mittelwerte!Z55, "")</f>
        <v>0</v>
      </c>
      <c r="AA55" s="24">
        <f>IF(AND(INT([1]Vorzeichenprüfung!AA61)=0, INT([1]Spannweiten!AA55)&lt;=5), [1]Mittelwerte!AA55, "")</f>
        <v>0</v>
      </c>
      <c r="AB55" s="26">
        <v>5</v>
      </c>
      <c r="AC55" s="26">
        <v>5</v>
      </c>
      <c r="AD55" s="24">
        <f>IF(AND(INT([1]Vorzeichenprüfung!AD61)=0, INT([1]Spannweiten!AD55)&lt;=5), [1]Mittelwerte!AD55, "")</f>
        <v>0</v>
      </c>
      <c r="AE55" s="5"/>
      <c r="AF55" s="5"/>
      <c r="AG55" s="5"/>
      <c r="AI55" s="192"/>
      <c r="AJ55" s="192"/>
      <c r="AK55" s="192"/>
      <c r="AL55" s="192"/>
      <c r="AM55" s="192"/>
      <c r="AO55" s="203"/>
      <c r="AP55" s="152" t="s">
        <v>196</v>
      </c>
      <c r="AQ55" s="153">
        <v>-6</v>
      </c>
    </row>
    <row r="56" spans="1:43" ht="15.75" customHeight="1" x14ac:dyDescent="0.2">
      <c r="A56" s="186"/>
      <c r="B56" s="186"/>
      <c r="C56" s="7" t="s">
        <v>150</v>
      </c>
      <c r="D56" s="8" t="s">
        <v>119</v>
      </c>
      <c r="E56" s="26">
        <v>5</v>
      </c>
      <c r="F56" s="24">
        <f>IF(AND(INT([1]Vorzeichenprüfung!F62)=0, INT([1]Spannweiten!F56)&lt;=5), [1]Mittelwerte!F56, "")</f>
        <v>0</v>
      </c>
      <c r="G56" s="26">
        <v>5</v>
      </c>
      <c r="H56" s="24">
        <f>IF(AND(INT([1]Vorzeichenprüfung!H62)=0, INT([1]Spannweiten!H56)&lt;=5), [1]Mittelwerte!H56, "")</f>
        <v>0</v>
      </c>
      <c r="I56" s="26">
        <v>3</v>
      </c>
      <c r="J56" s="26">
        <v>2</v>
      </c>
      <c r="K56" s="26">
        <v>5</v>
      </c>
      <c r="L56" s="24">
        <f>IF(AND(INT([1]Vorzeichenprüfung!L62)=0, INT([1]Spannweiten!L56)&lt;=5), [1]Mittelwerte!L56, "")</f>
        <v>-1.3333333333333333</v>
      </c>
      <c r="M56" s="26">
        <v>3</v>
      </c>
      <c r="N56" s="24">
        <f>IF(AND(INT([1]Vorzeichenprüfung!N62)=0, INT([1]Spannweiten!N56)&lt;=5), [1]Mittelwerte!N56, "")</f>
        <v>0</v>
      </c>
      <c r="O56" s="24">
        <f>IF(AND(INT([1]Vorzeichenprüfung!O62)=0, INT([1]Spannweiten!O56)&lt;=5), [1]Mittelwerte!O56, "")</f>
        <v>0</v>
      </c>
      <c r="P56" s="24">
        <f>IF(AND(INT([1]Vorzeichenprüfung!P62)=0, INT([1]Spannweiten!P56)&lt;=5), [1]Mittelwerte!P56, "")</f>
        <v>0</v>
      </c>
      <c r="Q56" s="24">
        <f>IF(AND(INT([1]Vorzeichenprüfung!Q62)=0, INT([1]Spannweiten!Q56)&lt;=5), [1]Mittelwerte!Q56, "")</f>
        <v>0</v>
      </c>
      <c r="R56" s="24">
        <f>IF(AND(INT([1]Vorzeichenprüfung!R62)=0, INT([1]Spannweiten!R56)&lt;=5), [1]Mittelwerte!R56, "")</f>
        <v>0</v>
      </c>
      <c r="S56" s="26">
        <v>0</v>
      </c>
      <c r="T56" s="24">
        <f>IF(AND(INT([1]Vorzeichenprüfung!T62)=0, INT([1]Spannweiten!T56)&lt;=5), [1]Mittelwerte!T56, "")</f>
        <v>0</v>
      </c>
      <c r="U56" s="24">
        <f>IF(AND(INT([1]Vorzeichenprüfung!U62)=0, INT([1]Spannweiten!U56)&lt;=5), [1]Mittelwerte!U56, "")</f>
        <v>-1</v>
      </c>
      <c r="V56" s="24">
        <f>IF(AND(INT([1]Vorzeichenprüfung!V62)=0, INT([1]Spannweiten!V56)&lt;=5), [1]Mittelwerte!V56, "")</f>
        <v>2.3333333333333335</v>
      </c>
      <c r="W56" s="24">
        <f>IF(AND(INT([1]Vorzeichenprüfung!W62)=0, INT([1]Spannweiten!W56)&lt;=5), [1]Mittelwerte!W56, "")</f>
        <v>0</v>
      </c>
      <c r="X56" s="24">
        <f>IF(AND(INT([1]Vorzeichenprüfung!X62)=0, INT([1]Spannweiten!X56)&lt;=5), [1]Mittelwerte!X56, "")</f>
        <v>-1</v>
      </c>
      <c r="Y56" s="24">
        <f>IF(AND(INT([1]Vorzeichenprüfung!Y62)=0, INT([1]Spannweiten!Y56)&lt;=5), [1]Mittelwerte!Y56, "")</f>
        <v>-1.6666666666666667</v>
      </c>
      <c r="Z56" s="24">
        <f>IF(AND(INT([1]Vorzeichenprüfung!Z62)=0, INT([1]Spannweiten!Z56)&lt;=5), [1]Mittelwerte!Z56, "")</f>
        <v>0</v>
      </c>
      <c r="AA56" s="24">
        <f>IF(AND(INT([1]Vorzeichenprüfung!AA62)=0, INT([1]Spannweiten!AA56)&lt;=5), [1]Mittelwerte!AA56, "")</f>
        <v>-1.3333333333333333</v>
      </c>
      <c r="AB56" s="24">
        <f>IF(AND(INT([1]Vorzeichenprüfung!AB62)=0, INT([1]Spannweiten!AB56)&lt;=5), [1]Mittelwerte!AB56, "")</f>
        <v>0</v>
      </c>
      <c r="AC56" s="24">
        <f>IF(AND(INT([1]Vorzeichenprüfung!AC62)=0, INT([1]Spannweiten!AC56)&lt;=5), [1]Mittelwerte!AC56, "")</f>
        <v>0</v>
      </c>
      <c r="AD56" s="24">
        <f>IF(AND(INT([1]Vorzeichenprüfung!AD62)=0, INT([1]Spannweiten!AD56)&lt;=5), [1]Mittelwerte!AD56, "")</f>
        <v>0</v>
      </c>
      <c r="AE56" s="5"/>
      <c r="AF56" s="5"/>
      <c r="AG56" s="5"/>
      <c r="AI56" s="192"/>
      <c r="AJ56" s="192"/>
      <c r="AK56" s="192"/>
      <c r="AL56" s="192"/>
      <c r="AM56" s="192"/>
      <c r="AO56" s="203"/>
      <c r="AP56" s="152" t="s">
        <v>197</v>
      </c>
      <c r="AQ56" s="153">
        <v>-7</v>
      </c>
    </row>
    <row r="57" spans="1:43" ht="15.75" customHeight="1" x14ac:dyDescent="0.2">
      <c r="A57" s="186"/>
      <c r="B57" s="186"/>
      <c r="C57" s="7" t="s">
        <v>151</v>
      </c>
      <c r="D57" s="8" t="s">
        <v>120</v>
      </c>
      <c r="E57" s="24">
        <f>IF(AND(INT([1]Vorzeichenprüfung!E63)=0, INT([1]Spannweiten!E57)&lt;=5), [1]Mittelwerte!E57, "")</f>
        <v>0</v>
      </c>
      <c r="F57" s="24">
        <f>IF(AND(INT([1]Vorzeichenprüfung!F63)=0, INT([1]Spannweiten!F57)&lt;=5), [1]Mittelwerte!F57, "")</f>
        <v>0</v>
      </c>
      <c r="G57" s="24">
        <f>IF(AND(INT([1]Vorzeichenprüfung!G63)=0, INT([1]Spannweiten!G57)&lt;=5), [1]Mittelwerte!G57, "")</f>
        <v>0</v>
      </c>
      <c r="H57" s="24">
        <f>IF(AND(INT([1]Vorzeichenprüfung!H63)=0, INT([1]Spannweiten!H57)&lt;=5), [1]Mittelwerte!H57, "")</f>
        <v>0</v>
      </c>
      <c r="I57" s="24">
        <f>IF(AND(INT([1]Vorzeichenprüfung!I63)=0, INT([1]Spannweiten!I57)&lt;=5), [1]Mittelwerte!I57, "")</f>
        <v>1.6666666666666667</v>
      </c>
      <c r="J57" s="24">
        <f>IF(AND(INT([1]Vorzeichenprüfung!J63)=0, INT([1]Spannweiten!J57)&lt;=5), [1]Mittelwerte!J57, "")</f>
        <v>0</v>
      </c>
      <c r="K57" s="24">
        <f>IF(AND(INT([1]Vorzeichenprüfung!K63)=0, INT([1]Spannweiten!K57)&lt;=5), [1]Mittelwerte!K57, "")</f>
        <v>0</v>
      </c>
      <c r="L57" s="24">
        <f>IF(AND(INT([1]Vorzeichenprüfung!L63)=0, INT([1]Spannweiten!L57)&lt;=5), [1]Mittelwerte!L57, "")</f>
        <v>0</v>
      </c>
      <c r="M57" s="24">
        <f>IF(AND(INT([1]Vorzeichenprüfung!M63)=0, INT([1]Spannweiten!M57)&lt;=5), [1]Mittelwerte!M57, "")</f>
        <v>2.3333333333333335</v>
      </c>
      <c r="N57" s="24">
        <f>IF(AND(INT([1]Vorzeichenprüfung!N63)=0, INT([1]Spannweiten!N57)&lt;=5), [1]Mittelwerte!N57, "")</f>
        <v>0</v>
      </c>
      <c r="O57" s="24">
        <f>IF(AND(INT([1]Vorzeichenprüfung!O63)=0, INT([1]Spannweiten!O57)&lt;=5), [1]Mittelwerte!O57, "")</f>
        <v>0</v>
      </c>
      <c r="P57" s="24">
        <f>IF(AND(INT([1]Vorzeichenprüfung!P63)=0, INT([1]Spannweiten!P57)&lt;=5), [1]Mittelwerte!P57, "")</f>
        <v>0</v>
      </c>
      <c r="Q57" s="24">
        <f>IF(AND(INT([1]Vorzeichenprüfung!Q63)=0, INT([1]Spannweiten!Q57)&lt;=5), [1]Mittelwerte!Q57, "")</f>
        <v>0</v>
      </c>
      <c r="R57" s="24">
        <f>IF(AND(INT([1]Vorzeichenprüfung!R63)=0, INT([1]Spannweiten!R57)&lt;=5), [1]Mittelwerte!R57, "")</f>
        <v>0</v>
      </c>
      <c r="S57" s="24">
        <f>IF(AND(INT([1]Vorzeichenprüfung!S63)=0, INT([1]Spannweiten!S57)&lt;=5), [1]Mittelwerte!S57, "")</f>
        <v>0</v>
      </c>
      <c r="T57" s="24">
        <f>IF(AND(INT([1]Vorzeichenprüfung!T63)=0, INT([1]Spannweiten!T57)&lt;=5), [1]Mittelwerte!T57, "")</f>
        <v>0</v>
      </c>
      <c r="U57" s="24">
        <f>IF(AND(INT([1]Vorzeichenprüfung!U63)=0, INT([1]Spannweiten!U57)&lt;=5), [1]Mittelwerte!U57, "")</f>
        <v>0</v>
      </c>
      <c r="V57" s="24">
        <f>IF(AND(INT([1]Vorzeichenprüfung!V63)=0, INT([1]Spannweiten!V57)&lt;=5), [1]Mittelwerte!V57, "")</f>
        <v>0</v>
      </c>
      <c r="W57" s="24">
        <f>IF(AND(INT([1]Vorzeichenprüfung!W63)=0, INT([1]Spannweiten!W57)&lt;=5), [1]Mittelwerte!W57, "")</f>
        <v>0</v>
      </c>
      <c r="X57" s="24">
        <f>IF(AND(INT([1]Vorzeichenprüfung!X63)=0, INT([1]Spannweiten!X57)&lt;=5), [1]Mittelwerte!X57, "")</f>
        <v>0</v>
      </c>
      <c r="Y57" s="24">
        <f>IF(AND(INT([1]Vorzeichenprüfung!Y63)=0, INT([1]Spannweiten!Y57)&lt;=5), [1]Mittelwerte!Y57, "")</f>
        <v>0</v>
      </c>
      <c r="Z57" s="24">
        <f>IF(AND(INT([1]Vorzeichenprüfung!Z63)=0, INT([1]Spannweiten!Z57)&lt;=5), [1]Mittelwerte!Z57, "")</f>
        <v>0</v>
      </c>
      <c r="AA57" s="24">
        <f>IF(AND(INT([1]Vorzeichenprüfung!AA63)=0, INT([1]Spannweiten!AA57)&lt;=5), [1]Mittelwerte!AA57, "")</f>
        <v>0</v>
      </c>
      <c r="AB57" s="24">
        <f>IF(AND(INT([1]Vorzeichenprüfung!AB63)=0, INT([1]Spannweiten!AB57)&lt;=5), [1]Mittelwerte!AB57, "")</f>
        <v>0</v>
      </c>
      <c r="AC57" s="24">
        <f>IF(AND(INT([1]Vorzeichenprüfung!AC63)=0, INT([1]Spannweiten!AC57)&lt;=5), [1]Mittelwerte!AC57, "")</f>
        <v>0</v>
      </c>
      <c r="AD57" s="24">
        <f>IF(AND(INT([1]Vorzeichenprüfung!AD63)=0, INT([1]Spannweiten!AD57)&lt;=5), [1]Mittelwerte!AD57, "")</f>
        <v>0</v>
      </c>
      <c r="AE57" s="5"/>
      <c r="AF57" s="5"/>
      <c r="AG57" s="5"/>
      <c r="AI57" s="192"/>
      <c r="AJ57" s="192"/>
      <c r="AK57" s="192"/>
      <c r="AL57" s="192"/>
      <c r="AM57" s="192"/>
      <c r="AO57" s="203"/>
      <c r="AP57" s="152" t="s">
        <v>198</v>
      </c>
      <c r="AQ57" s="153">
        <v>-8</v>
      </c>
    </row>
    <row r="58" spans="1:43" ht="15.75" customHeight="1" x14ac:dyDescent="0.2">
      <c r="A58" s="186"/>
      <c r="B58" s="186"/>
      <c r="C58" s="7" t="s">
        <v>152</v>
      </c>
      <c r="D58" s="8" t="s">
        <v>121</v>
      </c>
      <c r="E58" s="24">
        <f>IF(AND(INT([1]Vorzeichenprüfung!E64)=0, INT([1]Spannweiten!E58)&lt;=5), [1]Mittelwerte!E58, "")</f>
        <v>0</v>
      </c>
      <c r="F58" s="24">
        <f>IF(AND(INT([1]Vorzeichenprüfung!F64)=0, INT([1]Spannweiten!F58)&lt;=5), [1]Mittelwerte!F58, "")</f>
        <v>0</v>
      </c>
      <c r="G58" s="24">
        <f>IF(AND(INT([1]Vorzeichenprüfung!G64)=0, INT([1]Spannweiten!G58)&lt;=5), [1]Mittelwerte!G58, "")</f>
        <v>0</v>
      </c>
      <c r="H58" s="24">
        <f>IF(AND(INT([1]Vorzeichenprüfung!H64)=0, INT([1]Spannweiten!H58)&lt;=5), [1]Mittelwerte!H58, "")</f>
        <v>0</v>
      </c>
      <c r="I58" s="24">
        <f>IF(AND(INT([1]Vorzeichenprüfung!I64)=0, INT([1]Spannweiten!I58)&lt;=5), [1]Mittelwerte!I58, "")</f>
        <v>6</v>
      </c>
      <c r="J58" s="24">
        <f>IF(AND(INT([1]Vorzeichenprüfung!J64)=0, INT([1]Spannweiten!J58)&lt;=5), [1]Mittelwerte!J58, "")</f>
        <v>0.66666666666666663</v>
      </c>
      <c r="K58" s="24">
        <f>IF(AND(INT([1]Vorzeichenprüfung!K64)=0, INT([1]Spannweiten!K58)&lt;=5), [1]Mittelwerte!K58, "")</f>
        <v>0</v>
      </c>
      <c r="L58" s="24">
        <f>IF(AND(INT([1]Vorzeichenprüfung!L64)=0, INT([1]Spannweiten!L58)&lt;=5), [1]Mittelwerte!L58, "")</f>
        <v>0</v>
      </c>
      <c r="M58" s="26">
        <v>5</v>
      </c>
      <c r="N58" s="26">
        <v>0</v>
      </c>
      <c r="O58" s="24">
        <f>IF(AND(INT([1]Vorzeichenprüfung!O64)=0, INT([1]Spannweiten!O58)&lt;=5), [1]Mittelwerte!O58, "")</f>
        <v>1</v>
      </c>
      <c r="P58" s="24">
        <f>IF(AND(INT([1]Vorzeichenprüfung!P64)=0, INT([1]Spannweiten!P58)&lt;=5), [1]Mittelwerte!P58, "")</f>
        <v>0</v>
      </c>
      <c r="Q58" s="24">
        <f>IF(AND(INT([1]Vorzeichenprüfung!Q64)=0, INT([1]Spannweiten!Q58)&lt;=5), [1]Mittelwerte!Q58, "")</f>
        <v>1.3333333333333333</v>
      </c>
      <c r="R58" s="24">
        <f>IF(AND(INT([1]Vorzeichenprüfung!R64)=0, INT([1]Spannweiten!R58)&lt;=5), [1]Mittelwerte!R58, "")</f>
        <v>0</v>
      </c>
      <c r="S58" s="24">
        <f>IF(AND(INT([1]Vorzeichenprüfung!S64)=0, INT([1]Spannweiten!S58)&lt;=5), [1]Mittelwerte!S58, "")</f>
        <v>0</v>
      </c>
      <c r="T58" s="24">
        <f>IF(AND(INT([1]Vorzeichenprüfung!T64)=0, INT([1]Spannweiten!T58)&lt;=5), [1]Mittelwerte!T58, "")</f>
        <v>0</v>
      </c>
      <c r="U58" s="24">
        <f>IF(AND(INT([1]Vorzeichenprüfung!U64)=0, INT([1]Spannweiten!U58)&lt;=5), [1]Mittelwerte!U58, "")</f>
        <v>0</v>
      </c>
      <c r="V58" s="25">
        <f>IF(AND([1]Vorzeichenprüfung!V64="WAHR", INT([1]Spannweiten!V58)&lt;=5), [1]Mittelwerte!V58, "")</f>
        <v>2.3333333333333335</v>
      </c>
      <c r="W58" s="24">
        <f>IF(AND(INT([1]Vorzeichenprüfung!W64)=0, INT([1]Spannweiten!W58)&lt;=5), [1]Mittelwerte!W58, "")</f>
        <v>0</v>
      </c>
      <c r="X58" s="24">
        <f>IF(AND(INT([1]Vorzeichenprüfung!X64)=0, INT([1]Spannweiten!X58)&lt;=5), [1]Mittelwerte!X58, "")</f>
        <v>0</v>
      </c>
      <c r="Y58" s="24">
        <f>IF(AND(INT([1]Vorzeichenprüfung!Y64)=0, INT([1]Spannweiten!Y58)&lt;=5), [1]Mittelwerte!Y58, "")</f>
        <v>0</v>
      </c>
      <c r="Z58" s="24">
        <f>IF(AND(INT([1]Vorzeichenprüfung!Z64)=0, INT([1]Spannweiten!Z58)&lt;=5), [1]Mittelwerte!Z58, "")</f>
        <v>1.3333333333333333</v>
      </c>
      <c r="AA58" s="24">
        <f>IF(AND(INT([1]Vorzeichenprüfung!AA64)=0, INT([1]Spannweiten!AA58)&lt;=5), [1]Mittelwerte!AA58, "")</f>
        <v>0</v>
      </c>
      <c r="AB58" s="24">
        <f>IF(AND(INT([1]Vorzeichenprüfung!AB64)=0, INT([1]Spannweiten!AB58)&lt;=5), [1]Mittelwerte!AB58, "")</f>
        <v>0.66666666666666663</v>
      </c>
      <c r="AC58" s="24">
        <f>IF(AND(INT([1]Vorzeichenprüfung!AC64)=0, INT([1]Spannweiten!AC58)&lt;=5), [1]Mittelwerte!AC58, "")</f>
        <v>1</v>
      </c>
      <c r="AD58" s="24">
        <f>IF(AND(INT([1]Vorzeichenprüfung!AD64)=0, INT([1]Spannweiten!AD58)&lt;=5), [1]Mittelwerte!AD58, "")</f>
        <v>0</v>
      </c>
      <c r="AE58" s="5"/>
      <c r="AF58" s="5"/>
      <c r="AG58" s="5"/>
      <c r="AI58" s="192"/>
      <c r="AJ58" s="192"/>
      <c r="AK58" s="192"/>
      <c r="AL58" s="192"/>
      <c r="AM58" s="192"/>
      <c r="AO58" s="203"/>
      <c r="AP58" s="152" t="s">
        <v>199</v>
      </c>
      <c r="AQ58" s="153">
        <v>-9</v>
      </c>
    </row>
    <row r="59" spans="1:43" ht="15.75" customHeight="1" x14ac:dyDescent="0.2">
      <c r="A59" s="186"/>
      <c r="B59" s="186"/>
      <c r="C59" s="7" t="s">
        <v>153</v>
      </c>
      <c r="D59" s="8" t="s">
        <v>122</v>
      </c>
      <c r="E59" s="24">
        <f>IF(AND(INT([1]Vorzeichenprüfung!E65)=0, INT([1]Spannweiten!E59)&lt;=5), [1]Mittelwerte!E59, "")</f>
        <v>0</v>
      </c>
      <c r="F59" s="24">
        <f>IF(AND(INT([1]Vorzeichenprüfung!F65)=0, INT([1]Spannweiten!F59)&lt;=5), [1]Mittelwerte!F59, "")</f>
        <v>0</v>
      </c>
      <c r="G59" s="24">
        <f>IF(AND(INT([1]Vorzeichenprüfung!G65)=0, INT([1]Spannweiten!G59)&lt;=5), [1]Mittelwerte!G59, "")</f>
        <v>0</v>
      </c>
      <c r="H59" s="24">
        <f>IF(AND(INT([1]Vorzeichenprüfung!H65)=0, INT([1]Spannweiten!H59)&lt;=5), [1]Mittelwerte!H59, "")</f>
        <v>0</v>
      </c>
      <c r="I59" s="26">
        <v>3</v>
      </c>
      <c r="J59" s="24">
        <f>IF(AND(INT([1]Vorzeichenprüfung!J65)=0, INT([1]Spannweiten!J59)&lt;=5), [1]Mittelwerte!J59, "")</f>
        <v>0</v>
      </c>
      <c r="K59" s="24">
        <f>IF(AND(INT([1]Vorzeichenprüfung!K65)=0, INT([1]Spannweiten!K59)&lt;=5), [1]Mittelwerte!K59, "")</f>
        <v>0</v>
      </c>
      <c r="L59" s="24">
        <f>IF(AND(INT([1]Vorzeichenprüfung!L65)=0, INT([1]Spannweiten!L59)&lt;=5), [1]Mittelwerte!L59, "")</f>
        <v>0.66666666666666663</v>
      </c>
      <c r="M59" s="26">
        <v>5</v>
      </c>
      <c r="N59" s="26">
        <v>0</v>
      </c>
      <c r="O59" s="24">
        <f>IF(AND(INT([1]Vorzeichenprüfung!O65)=0, INT([1]Spannweiten!O59)&lt;=5), [1]Mittelwerte!O59, "")</f>
        <v>0</v>
      </c>
      <c r="P59" s="24">
        <f>IF(AND(INT([1]Vorzeichenprüfung!P65)=0, INT([1]Spannweiten!P59)&lt;=5), [1]Mittelwerte!P59, "")</f>
        <v>1.6666666666666667</v>
      </c>
      <c r="Q59" s="24">
        <f>IF(AND(INT([1]Vorzeichenprüfung!Q65)=0, INT([1]Spannweiten!Q59)&lt;=5), [1]Mittelwerte!Q59, "")</f>
        <v>0</v>
      </c>
      <c r="R59" s="24">
        <f>IF(AND(INT([1]Vorzeichenprüfung!R65)=0, INT([1]Spannweiten!R59)&lt;=5), [1]Mittelwerte!R59, "")</f>
        <v>0</v>
      </c>
      <c r="S59" s="24">
        <f>IF(AND(INT([1]Vorzeichenprüfung!S65)=0, INT([1]Spannweiten!S59)&lt;=5), [1]Mittelwerte!S59, "")</f>
        <v>0</v>
      </c>
      <c r="T59" s="24">
        <f>IF(AND(INT([1]Vorzeichenprüfung!T65)=0, INT([1]Spannweiten!T59)&lt;=5), [1]Mittelwerte!T59, "")</f>
        <v>0</v>
      </c>
      <c r="U59" s="24">
        <f>IF(AND(INT([1]Vorzeichenprüfung!U65)=0, INT([1]Spannweiten!U59)&lt;=5), [1]Mittelwerte!U59, "")</f>
        <v>0</v>
      </c>
      <c r="V59" s="24">
        <f>IF(AND(INT([1]Vorzeichenprüfung!V65)=0, INT([1]Spannweiten!V59)&lt;=5), [1]Mittelwerte!V59, "")</f>
        <v>1.3333333333333333</v>
      </c>
      <c r="W59" s="24">
        <f>IF(AND(INT([1]Vorzeichenprüfung!W65)=0, INT([1]Spannweiten!W59)&lt;=5), [1]Mittelwerte!W59, "")</f>
        <v>0</v>
      </c>
      <c r="X59" s="24">
        <f>IF(AND(INT([1]Vorzeichenprüfung!X65)=0, INT([1]Spannweiten!X59)&lt;=5), [1]Mittelwerte!X59, "")</f>
        <v>0</v>
      </c>
      <c r="Y59" s="24">
        <f>IF(AND(INT([1]Vorzeichenprüfung!Y65)=0, INT([1]Spannweiten!Y59)&lt;=5), [1]Mittelwerte!Y59, "")</f>
        <v>0</v>
      </c>
      <c r="Z59" s="24">
        <f>IF(AND(INT([1]Vorzeichenprüfung!Z65)=0, INT([1]Spannweiten!Z59)&lt;=5), [1]Mittelwerte!Z59, "")</f>
        <v>0</v>
      </c>
      <c r="AA59" s="24">
        <f>IF(AND(INT([1]Vorzeichenprüfung!AA65)=0, INT([1]Spannweiten!AA59)&lt;=5), [1]Mittelwerte!AA59, "")</f>
        <v>0</v>
      </c>
      <c r="AB59" s="24">
        <f>IF(AND(INT([1]Vorzeichenprüfung!AB65)=0, INT([1]Spannweiten!AB59)&lt;=5), [1]Mittelwerte!AB59, "")</f>
        <v>0</v>
      </c>
      <c r="AC59" s="24">
        <f>IF(AND(INT([1]Vorzeichenprüfung!AC65)=0, INT([1]Spannweiten!AC59)&lt;=5), [1]Mittelwerte!AC59, "")</f>
        <v>0</v>
      </c>
      <c r="AD59" s="24">
        <f>IF(AND(INT([1]Vorzeichenprüfung!AD65)=0, INT([1]Spannweiten!AD59)&lt;=5), [1]Mittelwerte!AD59, "")</f>
        <v>0</v>
      </c>
      <c r="AE59" s="5"/>
      <c r="AF59" s="5"/>
      <c r="AG59" s="5"/>
      <c r="AI59" s="192"/>
      <c r="AJ59" s="192"/>
      <c r="AK59" s="192"/>
      <c r="AL59" s="192"/>
      <c r="AM59" s="192"/>
      <c r="AO59" s="203"/>
      <c r="AP59" s="152" t="s">
        <v>200</v>
      </c>
      <c r="AQ59" s="153">
        <v>-10</v>
      </c>
    </row>
    <row r="60" spans="1:43" ht="15.75" customHeight="1" x14ac:dyDescent="0.2">
      <c r="A60" s="186"/>
      <c r="B60" s="186"/>
      <c r="C60" s="7" t="s">
        <v>154</v>
      </c>
      <c r="D60" s="8" t="s">
        <v>123</v>
      </c>
      <c r="E60" s="24">
        <f>IF(AND(INT([1]Vorzeichenprüfung!E66)=0, INT([1]Spannweiten!E60)&lt;=5), [1]Mittelwerte!E60, "")</f>
        <v>1.6666666666666667</v>
      </c>
      <c r="F60" s="24">
        <f>IF(AND(INT([1]Vorzeichenprüfung!F66)=0, INT([1]Spannweiten!F60)&lt;=5), [1]Mittelwerte!F60, "")</f>
        <v>0</v>
      </c>
      <c r="G60" s="24">
        <f>IF(AND(INT([1]Vorzeichenprüfung!G66)=0, INT([1]Spannweiten!G60)&lt;=5), [1]Mittelwerte!G60, "")</f>
        <v>1.6666666666666667</v>
      </c>
      <c r="H60" s="24">
        <f>IF(AND(INT([1]Vorzeichenprüfung!H66)=0, INT([1]Spannweiten!H60)&lt;=5), [1]Mittelwerte!H60, "")</f>
        <v>-1.6666666666666667</v>
      </c>
      <c r="I60" s="24">
        <f>IF(AND(INT([1]Vorzeichenprüfung!I66)=0, INT([1]Spannweiten!I60)&lt;=5), [1]Mittelwerte!I60, "")</f>
        <v>0</v>
      </c>
      <c r="J60" s="26">
        <v>0</v>
      </c>
      <c r="K60" s="24">
        <f>IF(AND(INT([1]Vorzeichenprüfung!K66)=0, INT([1]Spannweiten!K60)&lt;=5), [1]Mittelwerte!K60, "")</f>
        <v>0</v>
      </c>
      <c r="L60" s="24">
        <f>IF(AND(INT([1]Vorzeichenprüfung!L66)=0, INT([1]Spannweiten!L60)&lt;=5), [1]Mittelwerte!L60, "")</f>
        <v>0</v>
      </c>
      <c r="M60" s="34">
        <v>5</v>
      </c>
      <c r="N60" s="24">
        <f>IF(AND(INT([1]Vorzeichenprüfung!N66)=0, INT([1]Spannweiten!N60)&lt;=5), [1]Mittelwerte!N60, "")</f>
        <v>0</v>
      </c>
      <c r="O60" s="24">
        <f>IF(AND(INT([1]Vorzeichenprüfung!O66)=0, INT([1]Spannweiten!O60)&lt;=5), [1]Mittelwerte!O60, "")</f>
        <v>0</v>
      </c>
      <c r="P60" s="24">
        <f>IF(AND(INT([1]Vorzeichenprüfung!P66)=0, INT([1]Spannweiten!P60)&lt;=5), [1]Mittelwerte!P60, "")</f>
        <v>0</v>
      </c>
      <c r="Q60" s="24">
        <f>IF(AND(INT([1]Vorzeichenprüfung!Q66)=0, INT([1]Spannweiten!Q60)&lt;=5), [1]Mittelwerte!Q60, "")</f>
        <v>0</v>
      </c>
      <c r="R60" s="24">
        <f>IF(AND(INT([1]Vorzeichenprüfung!R66)=0, INT([1]Spannweiten!R60)&lt;=5), [1]Mittelwerte!R60, "")</f>
        <v>0</v>
      </c>
      <c r="S60" s="24">
        <f>IF(AND(INT([1]Vorzeichenprüfung!S66)=0, INT([1]Spannweiten!S60)&lt;=5), [1]Mittelwerte!S60, "")</f>
        <v>0</v>
      </c>
      <c r="T60" s="24">
        <f>IF(AND(INT([1]Vorzeichenprüfung!T66)=0, INT([1]Spannweiten!T60)&lt;=5), [1]Mittelwerte!T60, "")</f>
        <v>0</v>
      </c>
      <c r="U60" s="24">
        <f>IF(AND(INT([1]Vorzeichenprüfung!U66)=0, INT([1]Spannweiten!U60)&lt;=5), [1]Mittelwerte!U60, "")</f>
        <v>0.66666666666666663</v>
      </c>
      <c r="V60" s="24">
        <f>IF(AND(INT([1]Vorzeichenprüfung!V66)=0, INT([1]Spannweiten!V60)&lt;=5), [1]Mittelwerte!V60, "")</f>
        <v>0</v>
      </c>
      <c r="W60" s="24">
        <f>IF(AND(INT([1]Vorzeichenprüfung!W66)=0, INT([1]Spannweiten!W60)&lt;=5), [1]Mittelwerte!W60, "")</f>
        <v>0</v>
      </c>
      <c r="X60" s="24">
        <f>IF(AND(INT([1]Vorzeichenprüfung!X66)=0, INT([1]Spannweiten!X60)&lt;=5), [1]Mittelwerte!X60, "")</f>
        <v>0</v>
      </c>
      <c r="Y60" s="24">
        <f>IF(AND(INT([1]Vorzeichenprüfung!Y66)=0, INT([1]Spannweiten!Y60)&lt;=5), [1]Mittelwerte!Y60, "")</f>
        <v>0</v>
      </c>
      <c r="Z60" s="24">
        <f>IF(AND(INT([1]Vorzeichenprüfung!Z66)=0, INT([1]Spannweiten!Z60)&lt;=5), [1]Mittelwerte!Z60, "")</f>
        <v>0</v>
      </c>
      <c r="AA60" s="24">
        <f>IF(AND(INT([1]Vorzeichenprüfung!AA66)=0, INT([1]Spannweiten!AA60)&lt;=5), [1]Mittelwerte!AA60, "")</f>
        <v>1</v>
      </c>
      <c r="AB60" s="25">
        <f>IF(AND([1]Vorzeichenprüfung!AB66="WAHR", INT([1]Spannweiten!AB60)&lt;=5), [1]Mittelwerte!AB60, "")</f>
        <v>0.66666666666666663</v>
      </c>
      <c r="AC60" s="24">
        <f>IF(AND(INT([1]Vorzeichenprüfung!AC66)=0, INT([1]Spannweiten!AC60)&lt;=5), [1]Mittelwerte!AC60, "")</f>
        <v>3.3333333333333335</v>
      </c>
      <c r="AD60" s="24">
        <f>IF(AND(INT([1]Vorzeichenprüfung!AD66)=0, INT([1]Spannweiten!AD60)&lt;=5), [1]Mittelwerte!AD60, "")</f>
        <v>0</v>
      </c>
      <c r="AE60" s="5"/>
      <c r="AF60" s="5"/>
      <c r="AG60" s="5"/>
      <c r="AI60" s="192"/>
      <c r="AJ60" s="192"/>
      <c r="AK60" s="192"/>
      <c r="AL60" s="192"/>
      <c r="AM60" s="192"/>
      <c r="AO60" s="204"/>
      <c r="AP60" s="148"/>
      <c r="AQ60" s="149"/>
    </row>
    <row r="61" spans="1:43" ht="15.75" customHeight="1" x14ac:dyDescent="0.2">
      <c r="A61" s="186"/>
      <c r="B61" s="186"/>
      <c r="C61" s="7" t="s">
        <v>155</v>
      </c>
      <c r="D61" s="8" t="s">
        <v>124</v>
      </c>
      <c r="E61" s="24">
        <f>IF(AND(INT([1]Vorzeichenprüfung!E67)=0, INT([1]Spannweiten!E61)&lt;=5), [1]Mittelwerte!E61, "")</f>
        <v>1.6666666666666667</v>
      </c>
      <c r="F61" s="24">
        <f>IF(AND(INT([1]Vorzeichenprüfung!F67)=0, INT([1]Spannweiten!F61)&lt;=5), [1]Mittelwerte!F61, "")</f>
        <v>0</v>
      </c>
      <c r="G61" s="24">
        <f>IF(AND(INT([1]Vorzeichenprüfung!G67)=0, INT([1]Spannweiten!G61)&lt;=5), [1]Mittelwerte!G61, "")</f>
        <v>1.6666666666666667</v>
      </c>
      <c r="H61" s="24">
        <f>IF(AND(INT([1]Vorzeichenprüfung!H67)=0, INT([1]Spannweiten!H61)&lt;=5), [1]Mittelwerte!H61, "")</f>
        <v>-1.6666666666666667</v>
      </c>
      <c r="I61" s="24">
        <f>IF(AND(INT([1]Vorzeichenprüfung!I67)=0, INT([1]Spannweiten!I61)&lt;=5), [1]Mittelwerte!I61, "")</f>
        <v>0</v>
      </c>
      <c r="J61" s="26">
        <v>0</v>
      </c>
      <c r="K61" s="24">
        <f>IF(AND(INT([1]Vorzeichenprüfung!K67)=0, INT([1]Spannweiten!K61)&lt;=5), [1]Mittelwerte!K61, "")</f>
        <v>0</v>
      </c>
      <c r="L61" s="24">
        <f>IF(AND(INT([1]Vorzeichenprüfung!L67)=0, INT([1]Spannweiten!L61)&lt;=5), [1]Mittelwerte!L61, "")</f>
        <v>0</v>
      </c>
      <c r="M61" s="34">
        <v>5</v>
      </c>
      <c r="N61" s="24">
        <f>IF(AND(INT([1]Vorzeichenprüfung!N67)=0, INT([1]Spannweiten!N61)&lt;=5), [1]Mittelwerte!N61, "")</f>
        <v>0</v>
      </c>
      <c r="O61" s="24">
        <f>IF(AND(INT([1]Vorzeichenprüfung!O67)=0, INT([1]Spannweiten!O61)&lt;=5), [1]Mittelwerte!O61, "")</f>
        <v>0</v>
      </c>
      <c r="P61" s="24">
        <f>IF(AND(INT([1]Vorzeichenprüfung!P67)=0, INT([1]Spannweiten!P61)&lt;=5), [1]Mittelwerte!P61, "")</f>
        <v>0</v>
      </c>
      <c r="Q61" s="24">
        <f>IF(AND(INT([1]Vorzeichenprüfung!Q67)=0, INT([1]Spannweiten!Q61)&lt;=5), [1]Mittelwerte!Q61, "")</f>
        <v>0</v>
      </c>
      <c r="R61" s="24">
        <f>IF(AND(INT([1]Vorzeichenprüfung!R67)=0, INT([1]Spannweiten!R61)&lt;=5), [1]Mittelwerte!R61, "")</f>
        <v>0</v>
      </c>
      <c r="S61" s="24">
        <f>IF(AND(INT([1]Vorzeichenprüfung!S67)=0, INT([1]Spannweiten!S61)&lt;=5), [1]Mittelwerte!S61, "")</f>
        <v>0</v>
      </c>
      <c r="T61" s="24">
        <f>IF(AND(INT([1]Vorzeichenprüfung!T67)=0, INT([1]Spannweiten!T61)&lt;=5), [1]Mittelwerte!T61, "")</f>
        <v>0</v>
      </c>
      <c r="U61" s="24">
        <f>IF(AND(INT([1]Vorzeichenprüfung!U67)=0, INT([1]Spannweiten!U61)&lt;=5), [1]Mittelwerte!U61, "")</f>
        <v>0.66666666666666663</v>
      </c>
      <c r="V61" s="24">
        <f>IF(AND(INT([1]Vorzeichenprüfung!V67)=0, INT([1]Spannweiten!V61)&lt;=5), [1]Mittelwerte!V61, "")</f>
        <v>0</v>
      </c>
      <c r="W61" s="24">
        <f>IF(AND(INT([1]Vorzeichenprüfung!W67)=0, INT([1]Spannweiten!W61)&lt;=5), [1]Mittelwerte!W61, "")</f>
        <v>0</v>
      </c>
      <c r="X61" s="24">
        <f>IF(AND(INT([1]Vorzeichenprüfung!X67)=0, INT([1]Spannweiten!X61)&lt;=5), [1]Mittelwerte!X61, "")</f>
        <v>0</v>
      </c>
      <c r="Y61" s="24">
        <f>IF(AND(INT([1]Vorzeichenprüfung!Y67)=0, INT([1]Spannweiten!Y61)&lt;=5), [1]Mittelwerte!Y61, "")</f>
        <v>0</v>
      </c>
      <c r="Z61" s="24">
        <f>IF(AND(INT([1]Vorzeichenprüfung!Z67)=0, INT([1]Spannweiten!Z61)&lt;=5), [1]Mittelwerte!Z61, "")</f>
        <v>0</v>
      </c>
      <c r="AA61" s="24">
        <f>IF(AND(INT([1]Vorzeichenprüfung!AA67)=0, INT([1]Spannweiten!AA61)&lt;=5), [1]Mittelwerte!AA61, "")</f>
        <v>1</v>
      </c>
      <c r="AB61" s="24">
        <f>IF(AND(INT([1]Vorzeichenprüfung!AB67)=0, INT([1]Spannweiten!AB61)&lt;=5), [1]Mittelwerte!AB61, "")</f>
        <v>0.66666666666666663</v>
      </c>
      <c r="AC61" s="24">
        <f>IF(AND(INT([1]Vorzeichenprüfung!AC67)=0, INT([1]Spannweiten!AC61)&lt;=5), [1]Mittelwerte!AC61, "")</f>
        <v>3.3333333333333335</v>
      </c>
      <c r="AD61" s="24">
        <f>IF(AND(INT([1]Vorzeichenprüfung!AD67)=0, INT([1]Spannweiten!AD61)&lt;=5), [1]Mittelwerte!AD61, "")</f>
        <v>0</v>
      </c>
      <c r="AE61" s="5"/>
      <c r="AF61" s="5"/>
      <c r="AG61" s="5"/>
      <c r="AI61" s="192"/>
      <c r="AJ61" s="192"/>
      <c r="AK61" s="192"/>
      <c r="AL61" s="192"/>
      <c r="AM61" s="192"/>
      <c r="AO61" s="204"/>
      <c r="AP61" s="148"/>
      <c r="AQ61" s="149"/>
    </row>
    <row r="62" spans="1:43" ht="15.75" customHeight="1" x14ac:dyDescent="0.2">
      <c r="A62" s="186"/>
      <c r="B62" s="186"/>
      <c r="C62" s="7" t="s">
        <v>156</v>
      </c>
      <c r="D62" s="8" t="s">
        <v>125</v>
      </c>
      <c r="E62" s="24">
        <f>IF(AND(INT([1]Vorzeichenprüfung!E68)=0, INT([1]Spannweiten!E62)&lt;=5), [1]Mittelwerte!E62, "")</f>
        <v>0</v>
      </c>
      <c r="F62" s="24">
        <f>IF(AND(INT([1]Vorzeichenprüfung!F68)=0, INT([1]Spannweiten!F62)&lt;=5), [1]Mittelwerte!F62, "")</f>
        <v>0</v>
      </c>
      <c r="G62" s="26">
        <v>3</v>
      </c>
      <c r="H62" s="24">
        <f>IF(AND(INT([1]Vorzeichenprüfung!H68)=0, INT([1]Spannweiten!H62)&lt;=5), [1]Mittelwerte!H62, "")</f>
        <v>0</v>
      </c>
      <c r="I62" s="24">
        <f>IF(AND(INT([1]Vorzeichenprüfung!I68)=0, INT([1]Spannweiten!I62)&lt;=5), [1]Mittelwerte!I62, "")</f>
        <v>1.6666666666666667</v>
      </c>
      <c r="J62" s="26">
        <v>3</v>
      </c>
      <c r="K62" s="24">
        <f>IF(AND(INT([1]Vorzeichenprüfung!K68)=0, INT([1]Spannweiten!K62)&lt;=5), [1]Mittelwerte!K62, "")</f>
        <v>1.3333333333333333</v>
      </c>
      <c r="L62" s="24">
        <f>IF(AND(INT([1]Vorzeichenprüfung!L68)=0, INT([1]Spannweiten!L62)&lt;=5), [1]Mittelwerte!L62, "")</f>
        <v>1.3333333333333333</v>
      </c>
      <c r="M62" s="34">
        <v>5</v>
      </c>
      <c r="N62" s="24">
        <f>IF(AND(INT([1]Vorzeichenprüfung!N68)=0, INT([1]Spannweiten!N62)&lt;=5), [1]Mittelwerte!N62, "")</f>
        <v>0</v>
      </c>
      <c r="O62" s="24">
        <f>IF(AND(INT([1]Vorzeichenprüfung!O68)=0, INT([1]Spannweiten!O62)&lt;=5), [1]Mittelwerte!O62, "")</f>
        <v>0</v>
      </c>
      <c r="P62" s="24">
        <f>IF(AND(INT([1]Vorzeichenprüfung!P68)=0, INT([1]Spannweiten!P62)&lt;=5), [1]Mittelwerte!P62, "")</f>
        <v>0</v>
      </c>
      <c r="Q62" s="24">
        <f>IF(AND(INT([1]Vorzeichenprüfung!Q68)=0, INT([1]Spannweiten!Q62)&lt;=5), [1]Mittelwerte!Q62, "")</f>
        <v>0</v>
      </c>
      <c r="R62" s="24">
        <f>IF(AND(INT([1]Vorzeichenprüfung!R68)=0, INT([1]Spannweiten!R62)&lt;=5), [1]Mittelwerte!R62, "")</f>
        <v>1.3333333333333333</v>
      </c>
      <c r="S62" s="24">
        <f>IF(AND(INT([1]Vorzeichenprüfung!S68)=0, INT([1]Spannweiten!S62)&lt;=5), [1]Mittelwerte!S62, "")</f>
        <v>1.3333333333333333</v>
      </c>
      <c r="T62" s="24">
        <f>IF(AND(INT([1]Vorzeichenprüfung!T68)=0, INT([1]Spannweiten!T62)&lt;=5), [1]Mittelwerte!T62, "")</f>
        <v>0</v>
      </c>
      <c r="U62" s="24">
        <f>IF(AND(INT([1]Vorzeichenprüfung!U68)=0, INT([1]Spannweiten!U62)&lt;=5), [1]Mittelwerte!U62, "")</f>
        <v>0.66666666666666663</v>
      </c>
      <c r="V62" s="24">
        <f>IF(AND(INT([1]Vorzeichenprüfung!V68)=0, INT([1]Spannweiten!V62)&lt;=5), [1]Mittelwerte!V62, "")</f>
        <v>0</v>
      </c>
      <c r="W62" s="24">
        <f>IF(AND(INT([1]Vorzeichenprüfung!W68)=0, INT([1]Spannweiten!W62)&lt;=5), [1]Mittelwerte!W62, "")</f>
        <v>0</v>
      </c>
      <c r="X62" s="24">
        <f>IF(AND(INT([1]Vorzeichenprüfung!X68)=0, INT([1]Spannweiten!X62)&lt;=5), [1]Mittelwerte!X62, "")</f>
        <v>0</v>
      </c>
      <c r="Y62" s="24">
        <f>IF(AND(INT([1]Vorzeichenprüfung!Y68)=0, INT([1]Spannweiten!Y62)&lt;=5), [1]Mittelwerte!Y62, "")</f>
        <v>0</v>
      </c>
      <c r="Z62" s="24">
        <f>IF(AND(INT([1]Vorzeichenprüfung!Z68)=0, INT([1]Spannweiten!Z62)&lt;=5), [1]Mittelwerte!Z62, "")</f>
        <v>0</v>
      </c>
      <c r="AA62" s="24">
        <f>IF(AND(INT([1]Vorzeichenprüfung!AA68)=0, INT([1]Spannweiten!AA62)&lt;=5), [1]Mittelwerte!AA62, "")</f>
        <v>0</v>
      </c>
      <c r="AB62" s="24">
        <f>IF(AND(INT([1]Vorzeichenprüfung!AB68)=0, INT([1]Spannweiten!AB62)&lt;=5), [1]Mittelwerte!AB62, "")</f>
        <v>0</v>
      </c>
      <c r="AC62" s="26">
        <v>3</v>
      </c>
      <c r="AD62" s="24">
        <f>IF(AND(INT([1]Vorzeichenprüfung!AD68)=0, INT([1]Spannweiten!AD62)&lt;=5), [1]Mittelwerte!AD62, "")</f>
        <v>0</v>
      </c>
      <c r="AE62" s="5"/>
      <c r="AF62" s="5"/>
      <c r="AG62" s="5"/>
      <c r="AI62" s="192"/>
      <c r="AJ62" s="192"/>
      <c r="AK62" s="192"/>
      <c r="AL62" s="192"/>
      <c r="AM62" s="192"/>
      <c r="AO62" s="204"/>
      <c r="AP62" s="148"/>
      <c r="AQ62" s="149"/>
    </row>
    <row r="63" spans="1:43" ht="15.75" customHeight="1" x14ac:dyDescent="0.2">
      <c r="A63" s="186"/>
      <c r="B63" s="186" t="s">
        <v>162</v>
      </c>
      <c r="C63" s="7" t="s">
        <v>157</v>
      </c>
      <c r="D63" s="8" t="s">
        <v>126</v>
      </c>
      <c r="E63" s="26">
        <v>0</v>
      </c>
      <c r="F63" s="24">
        <f>IF(AND(INT([1]Vorzeichenprüfung!F69)=0, INT([1]Spannweiten!F63)&lt;=5), [1]Mittelwerte!F63, "")</f>
        <v>0</v>
      </c>
      <c r="G63" s="24">
        <f>IF(AND(INT([1]Vorzeichenprüfung!G69)=0, INT([1]Spannweiten!G63)&lt;=5), [1]Mittelwerte!G63, "")</f>
        <v>0</v>
      </c>
      <c r="H63" s="24">
        <f>IF(AND(INT([1]Vorzeichenprüfung!H69)=0, INT([1]Spannweiten!H63)&lt;=5), [1]Mittelwerte!H63, "")</f>
        <v>0</v>
      </c>
      <c r="I63" s="25">
        <f>IF(AND([1]Vorzeichenprüfung!I69="WAHR", INT([1]Spannweiten!I63)&lt;=5), [1]Mittelwerte!I63, "")</f>
        <v>7</v>
      </c>
      <c r="J63" s="24">
        <f>IF(AND(INT([1]Vorzeichenprüfung!J69)=0, INT([1]Spannweiten!J63)&lt;=5), [1]Mittelwerte!J63, "")</f>
        <v>1.6666666666666667</v>
      </c>
      <c r="K63" s="26">
        <v>0</v>
      </c>
      <c r="L63" s="24">
        <f>IF(AND(INT([1]Vorzeichenprüfung!L69)=0, INT([1]Spannweiten!L63)&lt;=5), [1]Mittelwerte!L63, "")</f>
        <v>0</v>
      </c>
      <c r="M63" s="25">
        <f>IF(AND([1]Vorzeichenprüfung!M69="WAHR", INT([1]Spannweiten!M63)&lt;=5), [1]Mittelwerte!M63, "")</f>
        <v>6</v>
      </c>
      <c r="N63" s="24">
        <f>IF(AND(INT([1]Vorzeichenprüfung!N69)=0, INT([1]Spannweiten!N63)&lt;=5), [1]Mittelwerte!N63, "")</f>
        <v>0</v>
      </c>
      <c r="O63" s="24">
        <f>IF(AND(INT([1]Vorzeichenprüfung!O69)=0, INT([1]Spannweiten!O63)&lt;=5), [1]Mittelwerte!O63, "")</f>
        <v>1.3333333333333333</v>
      </c>
      <c r="P63" s="24">
        <f>IF(AND(INT([1]Vorzeichenprüfung!P69)=0, INT([1]Spannweiten!P63)&lt;=5), [1]Mittelwerte!P63, "")</f>
        <v>0</v>
      </c>
      <c r="Q63" s="26">
        <v>8</v>
      </c>
      <c r="R63" s="24">
        <f>IF(AND(INT([1]Vorzeichenprüfung!R69)=0, INT([1]Spannweiten!R63)&lt;=5), [1]Mittelwerte!R63, "")</f>
        <v>0</v>
      </c>
      <c r="S63" s="24">
        <f>IF(AND(INT([1]Vorzeichenprüfung!S69)=0, INT([1]Spannweiten!S63)&lt;=5), [1]Mittelwerte!S63, "")</f>
        <v>0</v>
      </c>
      <c r="T63" s="24">
        <f>IF(AND(INT([1]Vorzeichenprüfung!T69)=0, INT([1]Spannweiten!T63)&lt;=5), [1]Mittelwerte!T63, "")</f>
        <v>1</v>
      </c>
      <c r="U63" s="24">
        <f>IF(AND(INT([1]Vorzeichenprüfung!U69)=0, INT([1]Spannweiten!U63)&lt;=5), [1]Mittelwerte!U63, "")</f>
        <v>1.3333333333333333</v>
      </c>
      <c r="V63" s="24">
        <f>IF(AND(INT([1]Vorzeichenprüfung!V69)=0, INT([1]Spannweiten!V63)&lt;=5), [1]Mittelwerte!V63, "")</f>
        <v>2.6666666666666665</v>
      </c>
      <c r="W63" s="24">
        <f>IF(AND(INT([1]Vorzeichenprüfung!W69)=0, INT([1]Spannweiten!W63)&lt;=5), [1]Mittelwerte!W63, "")</f>
        <v>0</v>
      </c>
      <c r="X63" s="24">
        <f>IF(AND(INT([1]Vorzeichenprüfung!X69)=0, INT([1]Spannweiten!X63)&lt;=5), [1]Mittelwerte!X63, "")</f>
        <v>0</v>
      </c>
      <c r="Y63" s="24">
        <f>IF(AND(INT([1]Vorzeichenprüfung!Y69)=0, INT([1]Spannweiten!Y63)&lt;=5), [1]Mittelwerte!Y63, "")</f>
        <v>0</v>
      </c>
      <c r="Z63" s="26">
        <v>3</v>
      </c>
      <c r="AA63" s="24">
        <f>IF(AND(INT([1]Vorzeichenprüfung!AA69)=0, INT([1]Spannweiten!AA63)&lt;=5), [1]Mittelwerte!AA63, "")</f>
        <v>0</v>
      </c>
      <c r="AB63" s="24">
        <f>IF(AND(INT([1]Vorzeichenprüfung!AB69)=0, INT([1]Spannweiten!AB63)&lt;=5), [1]Mittelwerte!AB63, "")</f>
        <v>0</v>
      </c>
      <c r="AC63" s="26">
        <v>3</v>
      </c>
      <c r="AD63" s="24">
        <f>IF(AND(INT([1]Vorzeichenprüfung!AD69)=0, INT([1]Spannweiten!AD63)&lt;=5), [1]Mittelwerte!AD63, "")</f>
        <v>0</v>
      </c>
      <c r="AE63" s="5"/>
      <c r="AF63" s="5"/>
      <c r="AG63" s="5"/>
      <c r="AI63" s="192"/>
      <c r="AJ63" s="192"/>
      <c r="AK63" s="192"/>
      <c r="AL63" s="192"/>
      <c r="AM63" s="192"/>
      <c r="AO63" s="204"/>
      <c r="AP63" s="148"/>
      <c r="AQ63" s="149"/>
    </row>
    <row r="64" spans="1:43" ht="15.75" customHeight="1" x14ac:dyDescent="0.2">
      <c r="A64" s="186"/>
      <c r="B64" s="186"/>
      <c r="C64" s="7" t="s">
        <v>158</v>
      </c>
      <c r="D64" s="8" t="s">
        <v>127</v>
      </c>
      <c r="E64" s="26">
        <v>0</v>
      </c>
      <c r="F64" s="26">
        <v>8</v>
      </c>
      <c r="G64" s="26">
        <v>4</v>
      </c>
      <c r="H64" s="24">
        <f>IF(AND(INT([1]Vorzeichenprüfung!H70)=0, INT([1]Spannweiten!H64)&lt;=5), [1]Mittelwerte!H64, "")</f>
        <v>0</v>
      </c>
      <c r="I64" s="26">
        <v>10</v>
      </c>
      <c r="J64" s="26">
        <v>5</v>
      </c>
      <c r="K64" s="24">
        <f>IF(AND(INT([1]Vorzeichenprüfung!K70)=0, INT([1]Spannweiten!K64)&lt;=5), [1]Mittelwerte!K64, "")</f>
        <v>0</v>
      </c>
      <c r="L64" s="26">
        <v>2</v>
      </c>
      <c r="M64" s="26">
        <v>10</v>
      </c>
      <c r="N64" s="26">
        <v>4</v>
      </c>
      <c r="O64" s="24">
        <f>IF(AND(INT([1]Vorzeichenprüfung!O70)=0, INT([1]Spannweiten!O64)&lt;=5), [1]Mittelwerte!O64, "")</f>
        <v>1.3333333333333333</v>
      </c>
      <c r="P64" s="26">
        <v>9</v>
      </c>
      <c r="Q64" s="24">
        <f>IF(AND(INT([1]Vorzeichenprüfung!Q70)=0, INT([1]Spannweiten!Q64)&lt;=5), [1]Mittelwerte!Q64, "")</f>
        <v>2.3333333333333335</v>
      </c>
      <c r="R64" s="24">
        <f>IF(AND(INT([1]Vorzeichenprüfung!R70)=0, INT([1]Spannweiten!R64)&lt;=5), [1]Mittelwerte!R64, "")</f>
        <v>1</v>
      </c>
      <c r="S64" s="26">
        <v>7</v>
      </c>
      <c r="T64" s="26">
        <v>4</v>
      </c>
      <c r="U64" s="25">
        <f>IF(AND([1]Vorzeichenprüfung!U70="WAHR", INT([1]Spannweiten!U64)&lt;=5), [1]Mittelwerte!U64, "")</f>
        <v>1.6666666666666667</v>
      </c>
      <c r="V64" s="25">
        <f>IF(AND([1]Vorzeichenprüfung!V70="WAHR", INT([1]Spannweiten!V64)&lt;=5), [1]Mittelwerte!V64, "")</f>
        <v>1.3333333333333333</v>
      </c>
      <c r="W64" s="26">
        <v>5</v>
      </c>
      <c r="X64" s="26">
        <v>5</v>
      </c>
      <c r="Y64" s="25">
        <f>IF(AND([1]Vorzeichenprüfung!Y70="WAHR", INT([1]Spannweiten!Y64)&lt;=5), [1]Mittelwerte!Y64, "")</f>
        <v>3.3333333333333335</v>
      </c>
      <c r="Z64" s="25">
        <f>IF(AND([1]Vorzeichenprüfung!Z70="WAHR", INT([1]Spannweiten!Z64)&lt;=5), [1]Mittelwerte!Z64, "")</f>
        <v>1.6666666666666667</v>
      </c>
      <c r="AA64" s="25">
        <f>IF(AND([1]Vorzeichenprüfung!AA70="WAHR", INT([1]Spannweiten!AA64)&lt;=5), [1]Mittelwerte!AA64, "")</f>
        <v>1.6666666666666667</v>
      </c>
      <c r="AB64" s="25">
        <f>IF(AND([1]Vorzeichenprüfung!AB70="WAHR", INT([1]Spannweiten!AB64)&lt;=5), [1]Mittelwerte!AB64, "")</f>
        <v>1.3333333333333333</v>
      </c>
      <c r="AC64" s="26">
        <v>5</v>
      </c>
      <c r="AD64" s="25">
        <f>IF(AND([1]Vorzeichenprüfung!AD70="WAHR", INT([1]Spannweiten!AD64)&lt;=5), [1]Mittelwerte!AD64, "")</f>
        <v>1.6666666666666667</v>
      </c>
      <c r="AE64" s="5"/>
      <c r="AF64" s="5"/>
      <c r="AG64" s="5"/>
      <c r="AI64" s="192"/>
      <c r="AJ64" s="192"/>
      <c r="AK64" s="192"/>
      <c r="AL64" s="192"/>
      <c r="AM64" s="192"/>
      <c r="AO64" s="204"/>
      <c r="AP64" s="148"/>
      <c r="AQ64" s="149"/>
    </row>
    <row r="65" spans="1:43" ht="15.75" customHeight="1" x14ac:dyDescent="0.2">
      <c r="A65" s="186"/>
      <c r="B65" s="186"/>
      <c r="C65" s="7" t="s">
        <v>159</v>
      </c>
      <c r="D65" s="8" t="s">
        <v>128</v>
      </c>
      <c r="E65" s="26">
        <v>4</v>
      </c>
      <c r="F65" s="24">
        <f>IF(AND(INT([1]Vorzeichenprüfung!F71)=0, INT([1]Spannweiten!F65)&lt;=5), [1]Mittelwerte!F65, "")</f>
        <v>0</v>
      </c>
      <c r="G65" s="24">
        <f>IF(AND(INT([1]Vorzeichenprüfung!G71)=0, INT([1]Spannweiten!G65)&lt;=5), [1]Mittelwerte!G65, "")</f>
        <v>0</v>
      </c>
      <c r="H65" s="24">
        <f>IF(AND(INT([1]Vorzeichenprüfung!H71)=0, INT([1]Spannweiten!H65)&lt;=5), [1]Mittelwerte!H65, "")</f>
        <v>0</v>
      </c>
      <c r="I65" s="26">
        <v>6</v>
      </c>
      <c r="J65" s="25">
        <f>IF(AND([1]Vorzeichenprüfung!J71="WAHR", INT([1]Spannweiten!J65)&lt;=5), [1]Mittelwerte!J65, "")</f>
        <v>1.3333333333333333</v>
      </c>
      <c r="K65" s="24">
        <f>IF(AND(INT([1]Vorzeichenprüfung!K71)=0, INT([1]Spannweiten!K65)&lt;=5), [1]Mittelwerte!K65, "")</f>
        <v>0</v>
      </c>
      <c r="L65" s="26">
        <v>2</v>
      </c>
      <c r="M65" s="24">
        <f>IF(AND(INT([1]Vorzeichenprüfung!M71)=0, INT([1]Spannweiten!M65)&lt;=5), [1]Mittelwerte!M65, "")</f>
        <v>7</v>
      </c>
      <c r="N65" s="24">
        <f>IF(AND(INT([1]Vorzeichenprüfung!N71)=0, INT([1]Spannweiten!N65)&lt;=5), [1]Mittelwerte!N65, "")</f>
        <v>0</v>
      </c>
      <c r="O65" s="24">
        <f>IF(AND(INT([1]Vorzeichenprüfung!O71)=0, INT([1]Spannweiten!O65)&lt;=5), [1]Mittelwerte!O65, "")</f>
        <v>2.3333333333333335</v>
      </c>
      <c r="P65" s="26">
        <v>7</v>
      </c>
      <c r="Q65" s="24">
        <f>IF(AND(INT([1]Vorzeichenprüfung!Q71)=0, INT([1]Spannweiten!Q65)&lt;=5), [1]Mittelwerte!Q65, "")</f>
        <v>1.3333333333333333</v>
      </c>
      <c r="R65" s="24">
        <f>IF(AND(INT([1]Vorzeichenprüfung!R71)=0, INT([1]Spannweiten!R65)&lt;=5), [1]Mittelwerte!R65, "")</f>
        <v>0</v>
      </c>
      <c r="S65" s="26">
        <v>5</v>
      </c>
      <c r="T65" s="24">
        <f>IF(AND(INT([1]Vorzeichenprüfung!T71)=0, INT([1]Spannweiten!T65)&lt;=5), [1]Mittelwerte!T65, "")</f>
        <v>1.6666666666666667</v>
      </c>
      <c r="U65" s="25">
        <f>IF(AND([1]Vorzeichenprüfung!U71="WAHR", INT([1]Spannweiten!U65)&lt;=5), [1]Mittelwerte!U65, "")</f>
        <v>2.6666666666666665</v>
      </c>
      <c r="V65" s="25">
        <f>IF(AND([1]Vorzeichenprüfung!V71="WAHR", INT([1]Spannweiten!V65)&lt;=5), [1]Mittelwerte!V65, "")</f>
        <v>1</v>
      </c>
      <c r="W65" s="24">
        <f>IF(AND(INT([1]Vorzeichenprüfung!W71)=0, INT([1]Spannweiten!W65)&lt;=5), [1]Mittelwerte!W65, "")</f>
        <v>0</v>
      </c>
      <c r="X65" s="24">
        <f>IF(AND(INT([1]Vorzeichenprüfung!X71)=0, INT([1]Spannweiten!X65)&lt;=5), [1]Mittelwerte!X65, "")</f>
        <v>0.66666666666666663</v>
      </c>
      <c r="Y65" s="24">
        <f>IF(AND(INT([1]Vorzeichenprüfung!Y71)=0, INT([1]Spannweiten!Y65)&lt;=5), [1]Mittelwerte!Y65, "")</f>
        <v>0</v>
      </c>
      <c r="Z65" s="24">
        <f>IF(AND(INT([1]Vorzeichenprüfung!Z71)=0, INT([1]Spannweiten!Z65)&lt;=5), [1]Mittelwerte!Z65, "")</f>
        <v>1.6666666666666667</v>
      </c>
      <c r="AA65" s="24">
        <f>IF(AND(INT([1]Vorzeichenprüfung!AA71)=0, INT([1]Spannweiten!AA65)&lt;=5), [1]Mittelwerte!AA65, "")</f>
        <v>1.6666666666666667</v>
      </c>
      <c r="AB65" s="24">
        <f>IF(AND(INT([1]Vorzeichenprüfung!AB71)=0, INT([1]Spannweiten!AB65)&lt;=5), [1]Mittelwerte!AB65, "")</f>
        <v>0</v>
      </c>
      <c r="AC65" s="24">
        <f>IF(AND(INT([1]Vorzeichenprüfung!AC71)=0, INT([1]Spannweiten!AC65)&lt;=5), [1]Mittelwerte!AC65, "")</f>
        <v>1</v>
      </c>
      <c r="AD65" s="24">
        <f>IF(AND(INT([1]Vorzeichenprüfung!AD71)=0, INT([1]Spannweiten!AD65)&lt;=5), [1]Mittelwerte!AD65, "")</f>
        <v>0</v>
      </c>
      <c r="AE65" s="5"/>
      <c r="AF65" s="5"/>
      <c r="AG65" s="5"/>
      <c r="AI65" s="192"/>
      <c r="AJ65" s="192"/>
      <c r="AK65" s="192"/>
      <c r="AL65" s="192"/>
      <c r="AM65" s="192"/>
      <c r="AO65" s="204"/>
      <c r="AP65" s="148"/>
      <c r="AQ65" s="149"/>
    </row>
    <row r="66" spans="1:43" ht="15.75" customHeight="1" x14ac:dyDescent="0.2">
      <c r="A66" s="186"/>
      <c r="B66" s="186"/>
      <c r="C66" s="7" t="s">
        <v>160</v>
      </c>
      <c r="D66" s="8" t="s">
        <v>129</v>
      </c>
      <c r="E66" s="24">
        <f>IF(AND(INT([1]Vorzeichenprüfung!E72)=0, INT([1]Spannweiten!E66)&lt;=5), [1]Mittelwerte!E66, "")</f>
        <v>0</v>
      </c>
      <c r="F66" s="24">
        <f>IF(AND(INT([1]Vorzeichenprüfung!F72)=0, INT([1]Spannweiten!F66)&lt;=5), [1]Mittelwerte!F66, "")</f>
        <v>0</v>
      </c>
      <c r="G66" s="24">
        <f>IF(AND(INT([1]Vorzeichenprüfung!G72)=0, INT([1]Spannweiten!G66)&lt;=5), [1]Mittelwerte!G66, "")</f>
        <v>0</v>
      </c>
      <c r="H66" s="26">
        <v>2</v>
      </c>
      <c r="I66" s="25">
        <f>IF(AND([1]Vorzeichenprüfung!I72="WAHR", INT([1]Spannweiten!I66)&lt;=5), [1]Mittelwerte!I66, "")</f>
        <v>1.6666666666666667</v>
      </c>
      <c r="J66" s="26">
        <v>2</v>
      </c>
      <c r="K66" s="26">
        <v>3</v>
      </c>
      <c r="L66" s="26">
        <v>0</v>
      </c>
      <c r="M66" s="24">
        <f>IF(AND(INT([1]Vorzeichenprüfung!M72)=0, INT([1]Spannweiten!M66)&lt;=5), [1]Mittelwerte!M66, "")</f>
        <v>0.66666666666666663</v>
      </c>
      <c r="N66" s="24">
        <f>IF(AND(INT([1]Vorzeichenprüfung!N72)=0, INT([1]Spannweiten!N66)&lt;=5), [1]Mittelwerte!N66, "")</f>
        <v>0</v>
      </c>
      <c r="O66" s="24">
        <f>IF(AND(INT([1]Vorzeichenprüfung!O72)=0, INT([1]Spannweiten!O66)&lt;=5), [1]Mittelwerte!O66, "")</f>
        <v>0</v>
      </c>
      <c r="P66" s="24">
        <f>IF(AND(INT([1]Vorzeichenprüfung!P72)=0, INT([1]Spannweiten!P66)&lt;=5), [1]Mittelwerte!P66, "")</f>
        <v>0</v>
      </c>
      <c r="Q66" s="26">
        <v>2</v>
      </c>
      <c r="R66" s="24">
        <f>IF(AND(INT([1]Vorzeichenprüfung!R72)=0, INT([1]Spannweiten!R66)&lt;=5), [1]Mittelwerte!R66, "")</f>
        <v>3</v>
      </c>
      <c r="S66" s="24">
        <f>IF(AND(INT([1]Vorzeichenprüfung!S72)=0, INT([1]Spannweiten!S66)&lt;=5), [1]Mittelwerte!S66, "")</f>
        <v>1.6666666666666667</v>
      </c>
      <c r="T66" s="26">
        <v>5</v>
      </c>
      <c r="U66" s="24">
        <f>IF(AND(INT([1]Vorzeichenprüfung!U72)=0, INT([1]Spannweiten!U66)&lt;=5), [1]Mittelwerte!U66, "")</f>
        <v>2</v>
      </c>
      <c r="V66" s="25">
        <f>IF(AND([1]Vorzeichenprüfung!V72="WAHR", INT([1]Spannweiten!V66)&lt;=5), [1]Mittelwerte!V66, "")</f>
        <v>0.66666666666666663</v>
      </c>
      <c r="W66" s="24">
        <f>IF(AND(INT([1]Vorzeichenprüfung!W72)=0, INT([1]Spannweiten!W66)&lt;=5), [1]Mittelwerte!W66, "")</f>
        <v>0</v>
      </c>
      <c r="X66" s="24">
        <f>IF(AND(INT([1]Vorzeichenprüfung!X72)=0, INT([1]Spannweiten!X66)&lt;=5), [1]Mittelwerte!X66, "")</f>
        <v>1.3333333333333333</v>
      </c>
      <c r="Y66" s="24">
        <f>IF(AND(INT([1]Vorzeichenprüfung!Y72)=0, INT([1]Spannweiten!Y66)&lt;=5), [1]Mittelwerte!Y66, "")</f>
        <v>0</v>
      </c>
      <c r="Z66" s="24">
        <f>IF(AND(INT([1]Vorzeichenprüfung!Z72)=0, INT([1]Spannweiten!Z66)&lt;=5), [1]Mittelwerte!Z66, "")</f>
        <v>-1</v>
      </c>
      <c r="AA66" s="24">
        <f>IF(AND(INT([1]Vorzeichenprüfung!AA72)=0, INT([1]Spannweiten!AA66)&lt;=5), [1]Mittelwerte!AA66, "")</f>
        <v>0</v>
      </c>
      <c r="AB66" s="24">
        <f>IF(AND(INT([1]Vorzeichenprüfung!AB72)=0, INT([1]Spannweiten!AB66)&lt;=5), [1]Mittelwerte!AB66, "")</f>
        <v>0</v>
      </c>
      <c r="AC66" s="24">
        <f>IF(AND(INT([1]Vorzeichenprüfung!AC72)=0, INT([1]Spannweiten!AC66)&lt;=5), [1]Mittelwerte!AC66, "")</f>
        <v>0</v>
      </c>
      <c r="AD66" s="26">
        <v>0</v>
      </c>
      <c r="AE66" s="5"/>
      <c r="AF66" s="5"/>
      <c r="AG66" s="5"/>
      <c r="AI66" s="192"/>
      <c r="AJ66" s="192"/>
      <c r="AK66" s="192"/>
      <c r="AL66" s="192"/>
      <c r="AM66" s="192"/>
      <c r="AO66" s="204"/>
      <c r="AP66" s="148"/>
      <c r="AQ66" s="149"/>
    </row>
    <row r="67" spans="1:43" ht="15.75" customHeight="1" x14ac:dyDescent="0.2">
      <c r="A67" s="186"/>
      <c r="B67" s="186"/>
      <c r="C67" s="7" t="s">
        <v>161</v>
      </c>
      <c r="D67" s="8" t="s">
        <v>130</v>
      </c>
      <c r="E67" s="26">
        <v>0</v>
      </c>
      <c r="F67" s="26">
        <v>0</v>
      </c>
      <c r="G67" s="24">
        <f>IF(AND(INT([1]Vorzeichenprüfung!G73)=0, INT([1]Spannweiten!G67)&lt;=5), [1]Mittelwerte!G67, "")</f>
        <v>0</v>
      </c>
      <c r="H67" s="24">
        <f>IF(AND(INT([1]Vorzeichenprüfung!H73)=0, INT([1]Spannweiten!H67)&lt;=5), [1]Mittelwerte!H67, "")</f>
        <v>0</v>
      </c>
      <c r="I67" s="26">
        <v>3</v>
      </c>
      <c r="J67" s="26">
        <v>2</v>
      </c>
      <c r="K67" s="26">
        <v>0</v>
      </c>
      <c r="L67" s="24">
        <f>IF(AND(INT([1]Vorzeichenprüfung!L73)=0, INT([1]Spannweiten!L67)&lt;=5), [1]Mittelwerte!L67, "")</f>
        <v>0.66666666666666663</v>
      </c>
      <c r="M67" s="24">
        <f>IF(AND(INT([1]Vorzeichenprüfung!M73)=0, INT([1]Spannweiten!M67)&lt;=5), [1]Mittelwerte!M67, "")</f>
        <v>5.666666666666667</v>
      </c>
      <c r="N67" s="24">
        <f>IF(AND(INT([1]Vorzeichenprüfung!N73)=0, INT([1]Spannweiten!N67)&lt;=5), [1]Mittelwerte!N67, "")</f>
        <v>0</v>
      </c>
      <c r="O67" s="24">
        <f>IF(AND(INT([1]Vorzeichenprüfung!O73)=0, INT([1]Spannweiten!O67)&lt;=5), [1]Mittelwerte!O67, "")</f>
        <v>1.6666666666666667</v>
      </c>
      <c r="P67" s="26">
        <v>5</v>
      </c>
      <c r="Q67" s="24">
        <f>IF(AND(INT([1]Vorzeichenprüfung!Q73)=0, INT([1]Spannweiten!Q67)&lt;=5), [1]Mittelwerte!Q67, "")</f>
        <v>0</v>
      </c>
      <c r="R67" s="24">
        <f>IF(AND(INT([1]Vorzeichenprüfung!R73)=0, INT([1]Spannweiten!R67)&lt;=5), [1]Mittelwerte!R67, "")</f>
        <v>0</v>
      </c>
      <c r="S67" s="25">
        <f>IF(AND([1]Vorzeichenprüfung!S73="WAHR", INT([1]Spannweiten!S67)&lt;=5), [1]Mittelwerte!S67, "")</f>
        <v>1.3333333333333333</v>
      </c>
      <c r="T67" s="24">
        <f>IF(AND(INT([1]Vorzeichenprüfung!T73)=0, INT([1]Spannweiten!T67)&lt;=5), [1]Mittelwerte!T67, "")</f>
        <v>1.6666666666666667</v>
      </c>
      <c r="U67" s="25">
        <f>IF(AND([1]Vorzeichenprüfung!U73="WAHR", INT([1]Spannweiten!U67)&lt;=5), [1]Mittelwerte!U67, "")</f>
        <v>1</v>
      </c>
      <c r="V67" s="24">
        <f>IF(AND(INT([1]Vorzeichenprüfung!V73)=0, INT([1]Spannweiten!V67)&lt;=5), [1]Mittelwerte!V67, "")</f>
        <v>1</v>
      </c>
      <c r="W67" s="24">
        <f>IF(AND(INT([1]Vorzeichenprüfung!W73)=0, INT([1]Spannweiten!W67)&lt;=5), [1]Mittelwerte!W67, "")</f>
        <v>0</v>
      </c>
      <c r="X67" s="24">
        <f>IF(AND(INT([1]Vorzeichenprüfung!X73)=0, INT([1]Spannweiten!X67)&lt;=5), [1]Mittelwerte!X67, "")</f>
        <v>1.6666666666666667</v>
      </c>
      <c r="Y67" s="24">
        <f>IF(AND(INT([1]Vorzeichenprüfung!Y73)=0, INT([1]Spannweiten!Y67)&lt;=5), [1]Mittelwerte!Y67, "")</f>
        <v>1</v>
      </c>
      <c r="Z67" s="24">
        <f>IF(AND(INT([1]Vorzeichenprüfung!Z73)=0, INT([1]Spannweiten!Z67)&lt;=5), [1]Mittelwerte!Z67, "")</f>
        <v>0</v>
      </c>
      <c r="AA67" s="24">
        <f>IF(AND(INT([1]Vorzeichenprüfung!AA73)=0, INT([1]Spannweiten!AA67)&lt;=5), [1]Mittelwerte!AA67, "")</f>
        <v>0</v>
      </c>
      <c r="AB67" s="24">
        <f>IF(AND(INT([1]Vorzeichenprüfung!AB73)=0, INT([1]Spannweiten!AB67)&lt;=5), [1]Mittelwerte!AB67, "")</f>
        <v>0</v>
      </c>
      <c r="AC67" s="24">
        <f>IF(AND(INT([1]Vorzeichenprüfung!AC73)=0, INT([1]Spannweiten!AC67)&lt;=5), [1]Mittelwerte!AC67, "")</f>
        <v>0</v>
      </c>
      <c r="AD67" s="26">
        <v>0</v>
      </c>
      <c r="AE67" s="5"/>
      <c r="AF67" s="5"/>
      <c r="AG67" s="5"/>
      <c r="AI67" s="192"/>
      <c r="AJ67" s="192"/>
      <c r="AK67" s="192"/>
      <c r="AL67" s="192"/>
      <c r="AM67" s="192"/>
      <c r="AO67" s="204"/>
      <c r="AP67" s="148"/>
      <c r="AQ67" s="149"/>
    </row>
    <row r="68" spans="1:43" x14ac:dyDescent="0.2">
      <c r="AO68" s="205"/>
      <c r="AP68" s="148"/>
      <c r="AQ68" s="149"/>
    </row>
    <row r="69" spans="1:43" ht="15" customHeight="1" thickBot="1" x14ac:dyDescent="0.3">
      <c r="A69" s="206" t="s">
        <v>327</v>
      </c>
      <c r="B69" s="206"/>
      <c r="C69" s="206"/>
      <c r="D69" s="206"/>
      <c r="E69" s="206"/>
      <c r="F69" s="79"/>
      <c r="G69" s="79"/>
      <c r="H69" s="79"/>
      <c r="I69" s="168"/>
      <c r="J69" s="168"/>
      <c r="K69" s="168"/>
      <c r="L69" s="168"/>
      <c r="M69" s="168"/>
      <c r="N69" s="168"/>
      <c r="O69" s="168"/>
      <c r="P69" s="168"/>
      <c r="Q69" s="168"/>
      <c r="R69" s="168"/>
      <c r="S69" s="168"/>
      <c r="T69" s="168"/>
      <c r="U69" s="168"/>
      <c r="V69" s="168"/>
      <c r="W69" s="168"/>
      <c r="X69" s="168"/>
      <c r="Y69" s="168"/>
      <c r="Z69" s="168"/>
      <c r="AA69" s="168"/>
      <c r="AB69" s="168"/>
      <c r="AC69" s="168"/>
      <c r="AD69" s="168"/>
      <c r="AE69" s="68"/>
      <c r="AF69" s="68"/>
      <c r="AG69" s="68"/>
      <c r="AO69" s="205"/>
      <c r="AP69" s="148"/>
      <c r="AQ69" s="149"/>
    </row>
    <row r="70" spans="1:43" ht="15" customHeight="1" x14ac:dyDescent="0.2">
      <c r="A70" s="169"/>
      <c r="B70" s="170"/>
      <c r="C70" s="171" t="s">
        <v>312</v>
      </c>
      <c r="D70" s="172">
        <f>SUM(COUNTA(E8:AD25),COUNTA(E27:AD35),COUNTA(E37:AD67))</f>
        <v>1508</v>
      </c>
      <c r="E70" s="173"/>
      <c r="G70" s="79"/>
      <c r="H70" s="79"/>
      <c r="I70" s="168"/>
      <c r="J70" s="168"/>
      <c r="K70" s="168"/>
      <c r="L70" s="168"/>
      <c r="M70" s="168"/>
      <c r="N70" s="168"/>
      <c r="O70" s="168"/>
      <c r="P70" s="168"/>
      <c r="Q70" s="168"/>
      <c r="R70" s="168"/>
      <c r="S70" s="168"/>
      <c r="T70" s="168"/>
      <c r="U70" s="168"/>
      <c r="V70" s="168"/>
      <c r="W70" s="168"/>
      <c r="X70" s="168"/>
      <c r="Y70" s="168"/>
      <c r="Z70" s="168"/>
      <c r="AA70" s="168"/>
      <c r="AB70" s="168"/>
      <c r="AC70" s="168"/>
      <c r="AD70" s="168"/>
      <c r="AE70" s="68"/>
      <c r="AF70" s="68"/>
      <c r="AG70" s="68"/>
    </row>
    <row r="71" spans="1:43" ht="15" customHeight="1" x14ac:dyDescent="0.2">
      <c r="A71" s="174"/>
      <c r="B71" s="105"/>
      <c r="C71" s="80" t="s">
        <v>383</v>
      </c>
      <c r="D71" s="79">
        <f>SUM('Ergebnismatrizen Zyklus 1'!AG24,'Ergebnismatrizen Zyklus 1'!AG35,'Ergebnismatrizen Zyklus 1'!AG48)</f>
        <v>567</v>
      </c>
      <c r="E71" s="175">
        <f>(D71*100/1508)/100</f>
        <v>0.37599469496021221</v>
      </c>
      <c r="F71" s="38" t="s">
        <v>332</v>
      </c>
      <c r="G71" s="79"/>
      <c r="H71" s="79"/>
      <c r="I71" s="168"/>
      <c r="J71" s="168"/>
      <c r="K71" s="168"/>
      <c r="L71" s="168"/>
      <c r="M71" s="168"/>
      <c r="N71" s="168"/>
      <c r="O71" s="168"/>
      <c r="P71" s="168"/>
      <c r="Q71" s="168"/>
      <c r="R71" s="168"/>
      <c r="S71" s="168"/>
      <c r="T71" s="168"/>
      <c r="U71" s="168"/>
      <c r="V71" s="168"/>
      <c r="W71" s="168"/>
      <c r="X71" s="168"/>
      <c r="Y71" s="168"/>
      <c r="Z71" s="168"/>
      <c r="AA71" s="168"/>
      <c r="AB71" s="168"/>
      <c r="AC71" s="168"/>
      <c r="AD71" s="168"/>
      <c r="AE71" s="68"/>
      <c r="AF71" s="68"/>
      <c r="AG71" s="68"/>
    </row>
    <row r="72" spans="1:43" ht="15" customHeight="1" x14ac:dyDescent="0.2">
      <c r="A72" s="174"/>
      <c r="B72" s="105"/>
      <c r="C72" s="80" t="s">
        <v>381</v>
      </c>
      <c r="D72" s="79">
        <f>D70-D71</f>
        <v>941</v>
      </c>
      <c r="E72" s="175">
        <f>(D72*100/1508)/100</f>
        <v>0.62400530503978779</v>
      </c>
      <c r="F72" s="120" t="s">
        <v>333</v>
      </c>
      <c r="G72" s="79"/>
      <c r="H72" s="79"/>
      <c r="I72" s="168"/>
      <c r="J72" s="168"/>
      <c r="K72" s="168"/>
      <c r="L72" s="168"/>
      <c r="M72" s="168"/>
      <c r="N72" s="168"/>
      <c r="O72" s="168"/>
      <c r="P72" s="168"/>
      <c r="Q72" s="168"/>
      <c r="R72" s="168"/>
      <c r="S72" s="168"/>
      <c r="T72" s="168"/>
      <c r="U72" s="168"/>
      <c r="V72" s="168"/>
      <c r="W72" s="168"/>
      <c r="X72" s="168"/>
      <c r="Y72" s="168"/>
      <c r="Z72" s="168"/>
      <c r="AA72" s="168"/>
      <c r="AB72" s="168"/>
      <c r="AC72" s="168"/>
      <c r="AD72" s="168"/>
      <c r="AE72" s="68"/>
      <c r="AF72" s="68"/>
      <c r="AG72" s="68"/>
    </row>
    <row r="73" spans="1:43" ht="15.75" thickBot="1" x14ac:dyDescent="0.25">
      <c r="A73" s="176"/>
      <c r="B73" s="177"/>
      <c r="C73" s="178" t="s">
        <v>384</v>
      </c>
      <c r="D73" s="179">
        <v>12</v>
      </c>
      <c r="E73" s="180"/>
      <c r="F73" s="38" t="s">
        <v>328</v>
      </c>
    </row>
    <row r="75" spans="1:43" ht="15" x14ac:dyDescent="0.25">
      <c r="C75" s="44"/>
    </row>
  </sheetData>
  <mergeCells count="23">
    <mergeCell ref="AO28:AP28"/>
    <mergeCell ref="AQ28:AR28"/>
    <mergeCell ref="AS28:AT28"/>
    <mergeCell ref="AE31:AG32"/>
    <mergeCell ref="A37:A67"/>
    <mergeCell ref="B37:B41"/>
    <mergeCell ref="AE37:AG44"/>
    <mergeCell ref="AI37:AM67"/>
    <mergeCell ref="AO39:AO59"/>
    <mergeCell ref="B42:B43"/>
    <mergeCell ref="B44:B47"/>
    <mergeCell ref="B48:B62"/>
    <mergeCell ref="AO60:AO69"/>
    <mergeCell ref="B63:B67"/>
    <mergeCell ref="A69:E69"/>
    <mergeCell ref="C3:AD3"/>
    <mergeCell ref="E5:AD5"/>
    <mergeCell ref="AI7:AM8"/>
    <mergeCell ref="A8:A35"/>
    <mergeCell ref="B8:B25"/>
    <mergeCell ref="AI9:AM25"/>
    <mergeCell ref="B27:B35"/>
    <mergeCell ref="AI27:AM35"/>
  </mergeCells>
  <conditionalFormatting sqref="E8:AD25">
    <cfRule type="colorScale" priority="1">
      <colorScale>
        <cfvo type="num" val="1"/>
        <cfvo type="num" val="2"/>
        <cfvo type="num" val="3"/>
        <color rgb="FFFD5555"/>
        <color rgb="FFFFEB84"/>
        <color theme="9"/>
      </colorScale>
    </cfRule>
  </conditionalFormatting>
  <pageMargins left="0.7" right="0.7" top="0.78740157499999996" bottom="0.78740157499999996"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F0E2B-2448-41B3-B057-1C13DCF9E369}">
  <dimension ref="A1:AT75"/>
  <sheetViews>
    <sheetView zoomScale="90" zoomScaleNormal="90" workbookViewId="0">
      <selection activeCell="G7" sqref="G7"/>
    </sheetView>
  </sheetViews>
  <sheetFormatPr baseColWidth="10" defaultColWidth="11.42578125" defaultRowHeight="14.25" x14ac:dyDescent="0.2"/>
  <cols>
    <col min="1" max="1" width="11.42578125" style="38"/>
    <col min="2" max="2" width="7.140625" style="38" customWidth="1"/>
    <col min="3" max="3" width="38.7109375" style="38" customWidth="1"/>
    <col min="4" max="4" width="8.5703125" style="38" customWidth="1"/>
    <col min="5" max="30" width="5.7109375" style="38" customWidth="1"/>
    <col min="31" max="31" width="10.42578125" style="38" customWidth="1"/>
    <col min="32" max="33" width="8.7109375" style="38" customWidth="1"/>
    <col min="34" max="34" width="11.42578125" style="38"/>
    <col min="35" max="35" width="27" style="38" customWidth="1"/>
    <col min="36" max="36" width="26.7109375" style="38" customWidth="1"/>
    <col min="37" max="37" width="21.140625" style="38" customWidth="1"/>
    <col min="38" max="38" width="30.42578125" style="38" customWidth="1"/>
    <col min="39" max="39" width="51.42578125" style="38" customWidth="1"/>
    <col min="40" max="40" width="9.85546875" style="38" customWidth="1"/>
    <col min="41" max="41" width="20.42578125" style="38" customWidth="1"/>
    <col min="42" max="42" width="48.140625" style="38" customWidth="1"/>
    <col min="43" max="43" width="21.28515625" style="38" customWidth="1"/>
    <col min="44" max="44" width="11.42578125" style="38"/>
    <col min="45" max="45" width="17.5703125" style="38" customWidth="1"/>
    <col min="46" max="16384" width="11.42578125" style="38"/>
  </cols>
  <sheetData>
    <row r="1" spans="1:41" ht="18" x14ac:dyDescent="0.25">
      <c r="C1" s="53" t="s">
        <v>240</v>
      </c>
    </row>
    <row r="3" spans="1:41" ht="28.5" customHeight="1" x14ac:dyDescent="0.2">
      <c r="C3" s="181" t="s">
        <v>241</v>
      </c>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54"/>
      <c r="AF3" s="54"/>
      <c r="AG3" s="54"/>
    </row>
    <row r="5" spans="1:41" ht="15" x14ac:dyDescent="0.25">
      <c r="A5" s="1"/>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5"/>
      <c r="AF5" s="5"/>
      <c r="AG5" s="5"/>
    </row>
    <row r="6" spans="1:41" ht="153" customHeight="1" x14ac:dyDescent="0.2">
      <c r="C6" s="39"/>
      <c r="D6" s="39"/>
      <c r="E6" s="12" t="s">
        <v>400</v>
      </c>
      <c r="F6" s="12" t="s">
        <v>63</v>
      </c>
      <c r="G6" s="12" t="s">
        <v>399</v>
      </c>
      <c r="H6" s="12" t="s">
        <v>65</v>
      </c>
      <c r="I6" s="12" t="s">
        <v>66</v>
      </c>
      <c r="J6" s="12" t="s">
        <v>67</v>
      </c>
      <c r="K6" s="12" t="s">
        <v>68</v>
      </c>
      <c r="L6" s="12" t="s">
        <v>69</v>
      </c>
      <c r="M6" s="12" t="s">
        <v>70</v>
      </c>
      <c r="N6" s="12" t="s">
        <v>71</v>
      </c>
      <c r="O6" s="12" t="s">
        <v>72</v>
      </c>
      <c r="P6" s="12" t="s">
        <v>73</v>
      </c>
      <c r="Q6" s="12" t="s">
        <v>74</v>
      </c>
      <c r="R6" s="12" t="s">
        <v>75</v>
      </c>
      <c r="S6" s="12" t="s">
        <v>76</v>
      </c>
      <c r="T6" s="12" t="s">
        <v>77</v>
      </c>
      <c r="U6" s="12" t="s">
        <v>78</v>
      </c>
      <c r="V6" s="12" t="s">
        <v>79</v>
      </c>
      <c r="W6" s="12" t="s">
        <v>80</v>
      </c>
      <c r="X6" s="12" t="s">
        <v>81</v>
      </c>
      <c r="Y6" s="12" t="s">
        <v>82</v>
      </c>
      <c r="Z6" s="12" t="s">
        <v>83</v>
      </c>
      <c r="AA6" s="12" t="s">
        <v>84</v>
      </c>
      <c r="AB6" s="12" t="s">
        <v>85</v>
      </c>
      <c r="AC6" s="12" t="s">
        <v>86</v>
      </c>
      <c r="AD6" s="12" t="s">
        <v>87</v>
      </c>
      <c r="AE6" s="5"/>
      <c r="AF6" s="5"/>
      <c r="AG6" s="5"/>
    </row>
    <row r="7" spans="1:41" ht="32.25" customHeight="1" x14ac:dyDescent="0.2">
      <c r="C7" s="40"/>
      <c r="D7" s="4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5"/>
      <c r="AF7" s="5"/>
      <c r="AG7" s="5"/>
      <c r="AI7" s="211" t="s">
        <v>167</v>
      </c>
      <c r="AJ7" s="211"/>
      <c r="AK7" s="211"/>
      <c r="AL7" s="211"/>
      <c r="AM7" s="211"/>
    </row>
    <row r="8" spans="1:41" ht="15.75" customHeight="1" x14ac:dyDescent="0.2">
      <c r="A8" s="186" t="s">
        <v>201</v>
      </c>
      <c r="B8" s="186" t="s">
        <v>89</v>
      </c>
      <c r="C8" s="11" t="s">
        <v>44</v>
      </c>
      <c r="D8" s="3" t="s">
        <v>26</v>
      </c>
      <c r="E8" s="18">
        <f>'Parametrisierung Experte'!E8+'Parametrisierung Forscherin 1'!E8+'Parametrisierung Forscher 2'!E8</f>
        <v>1</v>
      </c>
      <c r="F8" s="18">
        <f>'Parametrisierung Experte'!F8+'Parametrisierung Forscherin 1'!F8+'Parametrisierung Forscher 2'!F8</f>
        <v>1</v>
      </c>
      <c r="G8" s="18">
        <f>'Parametrisierung Experte'!G8+'Parametrisierung Forscherin 1'!G8+'Parametrisierung Forscher 2'!G8</f>
        <v>1</v>
      </c>
      <c r="H8" s="18">
        <f>'Parametrisierung Experte'!H8+'Parametrisierung Forscherin 1'!H8+'Parametrisierung Forscher 2'!H8</f>
        <v>2</v>
      </c>
      <c r="I8" s="18">
        <f>'Parametrisierung Experte'!I8+'Parametrisierung Forscherin 1'!I8+'Parametrisierung Forscher 2'!I8</f>
        <v>1</v>
      </c>
      <c r="J8" s="18">
        <f>'Parametrisierung Experte'!J8+'Parametrisierung Forscherin 1'!J8+'Parametrisierung Forscher 2'!J8</f>
        <v>3</v>
      </c>
      <c r="K8" s="18">
        <f>'Parametrisierung Experte'!K8+'Parametrisierung Forscherin 1'!K8+'Parametrisierung Forscher 2'!K8</f>
        <v>2</v>
      </c>
      <c r="L8" s="18">
        <f>'Parametrisierung Experte'!L8+'Parametrisierung Forscherin 1'!L8+'Parametrisierung Forscher 2'!L8</f>
        <v>2</v>
      </c>
      <c r="M8" s="18">
        <f>'Parametrisierung Experte'!M8+'Parametrisierung Forscherin 1'!M8+'Parametrisierung Forscher 2'!M8</f>
        <v>2</v>
      </c>
      <c r="N8" s="18">
        <f>'Parametrisierung Experte'!N8+'Parametrisierung Forscherin 1'!N8+'Parametrisierung Forscher 2'!N8</f>
        <v>1</v>
      </c>
      <c r="O8" s="18">
        <f>'Parametrisierung Experte'!O8+'Parametrisierung Forscherin 1'!O8+'Parametrisierung Forscher 2'!O8</f>
        <v>1</v>
      </c>
      <c r="P8" s="18">
        <f>'Parametrisierung Experte'!P8+'Parametrisierung Forscherin 1'!P8+'Parametrisierung Forscher 2'!P8</f>
        <v>3</v>
      </c>
      <c r="Q8" s="18">
        <f>'Parametrisierung Experte'!Q8+'Parametrisierung Forscherin 1'!Q8+'Parametrisierung Forscher 2'!Q8</f>
        <v>3</v>
      </c>
      <c r="R8" s="18">
        <f>'Parametrisierung Experte'!R8+'Parametrisierung Forscherin 1'!R8+'Parametrisierung Forscher 2'!R8</f>
        <v>2</v>
      </c>
      <c r="S8" s="18">
        <f>'Parametrisierung Experte'!S8+'Parametrisierung Forscherin 1'!S8+'Parametrisierung Forscher 2'!S8</f>
        <v>2</v>
      </c>
      <c r="T8" s="18">
        <f>'Parametrisierung Experte'!T8+'Parametrisierung Forscherin 1'!T8+'Parametrisierung Forscher 2'!T8</f>
        <v>2</v>
      </c>
      <c r="U8" s="18">
        <f>'Parametrisierung Experte'!U8+'Parametrisierung Forscherin 1'!U8+'Parametrisierung Forscher 2'!U8</f>
        <v>3</v>
      </c>
      <c r="V8" s="18">
        <f>'Parametrisierung Experte'!V8+'Parametrisierung Forscherin 1'!V8+'Parametrisierung Forscher 2'!V8</f>
        <v>3</v>
      </c>
      <c r="W8" s="18">
        <f>'Parametrisierung Experte'!W8+'Parametrisierung Forscherin 1'!W8+'Parametrisierung Forscher 2'!W8</f>
        <v>3</v>
      </c>
      <c r="X8" s="18">
        <f>'Parametrisierung Experte'!X8+'Parametrisierung Forscherin 1'!X8+'Parametrisierung Forscher 2'!X8</f>
        <v>3</v>
      </c>
      <c r="Y8" s="18">
        <f>'Parametrisierung Experte'!Y8+'Parametrisierung Forscherin 1'!Y8+'Parametrisierung Forscher 2'!Y8</f>
        <v>2</v>
      </c>
      <c r="Z8" s="18">
        <f>'Parametrisierung Experte'!Z8+'Parametrisierung Forscherin 1'!Z8+'Parametrisierung Forscher 2'!Z8</f>
        <v>3</v>
      </c>
      <c r="AA8" s="18">
        <f>'Parametrisierung Experte'!AA8+'Parametrisierung Forscherin 1'!AA8+'Parametrisierung Forscher 2'!AA8</f>
        <v>2</v>
      </c>
      <c r="AB8" s="18">
        <f>'Parametrisierung Experte'!AB8+'Parametrisierung Forscherin 1'!AB8+'Parametrisierung Forscher 2'!AB8</f>
        <v>3</v>
      </c>
      <c r="AC8" s="18">
        <f>'Parametrisierung Experte'!AC8+'Parametrisierung Forscherin 1'!AC8+'Parametrisierung Forscher 2'!AC8</f>
        <v>2</v>
      </c>
      <c r="AD8" s="18">
        <f>'Parametrisierung Experte'!AD8+'Parametrisierung Forscherin 1'!AD8+'Parametrisierung Forscher 2'!AD8</f>
        <v>3</v>
      </c>
      <c r="AE8" s="199" t="s">
        <v>246</v>
      </c>
      <c r="AF8" s="201"/>
      <c r="AG8" s="201"/>
      <c r="AI8" s="211"/>
      <c r="AJ8" s="211"/>
      <c r="AK8" s="211"/>
      <c r="AL8" s="211"/>
      <c r="AM8" s="211"/>
    </row>
    <row r="9" spans="1:41" ht="15.75" customHeight="1" x14ac:dyDescent="0.2">
      <c r="A9" s="186"/>
      <c r="B9" s="186"/>
      <c r="C9" s="11" t="s">
        <v>45</v>
      </c>
      <c r="D9" s="3" t="s">
        <v>27</v>
      </c>
      <c r="E9" s="18">
        <f>'Parametrisierung Experte'!E9+'Parametrisierung Forscherin 1'!E9+'Parametrisierung Forscher 2'!E9</f>
        <v>2</v>
      </c>
      <c r="F9" s="18">
        <f>'Parametrisierung Experte'!F9+'Parametrisierung Forscherin 1'!F9+'Parametrisierung Forscher 2'!F9</f>
        <v>3</v>
      </c>
      <c r="G9" s="18">
        <f>'Parametrisierung Experte'!G9+'Parametrisierung Forscherin 1'!G9+'Parametrisierung Forscher 2'!G9</f>
        <v>2</v>
      </c>
      <c r="H9" s="18">
        <f>'Parametrisierung Experte'!H9+'Parametrisierung Forscherin 1'!H9+'Parametrisierung Forscher 2'!H9</f>
        <v>2</v>
      </c>
      <c r="I9" s="18">
        <f>'Parametrisierung Experte'!I9+'Parametrisierung Forscherin 1'!I9+'Parametrisierung Forscher 2'!I9</f>
        <v>3</v>
      </c>
      <c r="J9" s="18">
        <f>'Parametrisierung Experte'!J9+'Parametrisierung Forscherin 1'!J9+'Parametrisierung Forscher 2'!J9</f>
        <v>3</v>
      </c>
      <c r="K9" s="18">
        <f>'Parametrisierung Experte'!K9+'Parametrisierung Forscherin 1'!K9+'Parametrisierung Forscher 2'!K9</f>
        <v>1</v>
      </c>
      <c r="L9" s="18">
        <f>'Parametrisierung Experte'!L9+'Parametrisierung Forscherin 1'!L9+'Parametrisierung Forscher 2'!L9</f>
        <v>2</v>
      </c>
      <c r="M9" s="18">
        <f>'Parametrisierung Experte'!M9+'Parametrisierung Forscherin 1'!M9+'Parametrisierung Forscher 2'!M9</f>
        <v>3</v>
      </c>
      <c r="N9" s="18">
        <f>'Parametrisierung Experte'!N9+'Parametrisierung Forscherin 1'!N9+'Parametrisierung Forscher 2'!N9</f>
        <v>2</v>
      </c>
      <c r="O9" s="18">
        <f>'Parametrisierung Experte'!O9+'Parametrisierung Forscherin 1'!O9+'Parametrisierung Forscher 2'!O9</f>
        <v>1</v>
      </c>
      <c r="P9" s="18">
        <f>'Parametrisierung Experte'!P9+'Parametrisierung Forscherin 1'!P9+'Parametrisierung Forscher 2'!P9</f>
        <v>3</v>
      </c>
      <c r="Q9" s="18">
        <f>'Parametrisierung Experte'!Q9+'Parametrisierung Forscherin 1'!Q9+'Parametrisierung Forscher 2'!Q9</f>
        <v>2</v>
      </c>
      <c r="R9" s="18">
        <f>'Parametrisierung Experte'!R9+'Parametrisierung Forscherin 1'!R9+'Parametrisierung Forscher 2'!R9</f>
        <v>2</v>
      </c>
      <c r="S9" s="18">
        <f>'Parametrisierung Experte'!S9+'Parametrisierung Forscherin 1'!S9+'Parametrisierung Forscher 2'!S9</f>
        <v>1</v>
      </c>
      <c r="T9" s="18">
        <f>'Parametrisierung Experte'!T9+'Parametrisierung Forscherin 1'!T9+'Parametrisierung Forscher 2'!T9</f>
        <v>2</v>
      </c>
      <c r="U9" s="18">
        <f>'Parametrisierung Experte'!U9+'Parametrisierung Forscherin 1'!U9+'Parametrisierung Forscher 2'!U9</f>
        <v>1</v>
      </c>
      <c r="V9" s="18">
        <f>'Parametrisierung Experte'!V9+'Parametrisierung Forscherin 1'!V9+'Parametrisierung Forscher 2'!V9</f>
        <v>3</v>
      </c>
      <c r="W9" s="18">
        <f>'Parametrisierung Experte'!W9+'Parametrisierung Forscherin 1'!W9+'Parametrisierung Forscher 2'!W9</f>
        <v>1</v>
      </c>
      <c r="X9" s="18">
        <f>'Parametrisierung Experte'!X9+'Parametrisierung Forscherin 1'!X9+'Parametrisierung Forscher 2'!X9</f>
        <v>1</v>
      </c>
      <c r="Y9" s="18">
        <f>'Parametrisierung Experte'!Y9+'Parametrisierung Forscherin 1'!Y9+'Parametrisierung Forscher 2'!Y9</f>
        <v>1</v>
      </c>
      <c r="Z9" s="18">
        <f>'Parametrisierung Experte'!Z9+'Parametrisierung Forscherin 1'!Z9+'Parametrisierung Forscher 2'!Z9</f>
        <v>2</v>
      </c>
      <c r="AA9" s="18">
        <f>'Parametrisierung Experte'!AA9+'Parametrisierung Forscherin 1'!AA9+'Parametrisierung Forscher 2'!AA9</f>
        <v>1</v>
      </c>
      <c r="AB9" s="18">
        <f>'Parametrisierung Experte'!AB9+'Parametrisierung Forscherin 1'!AB9+'Parametrisierung Forscher 2'!AB9</f>
        <v>1</v>
      </c>
      <c r="AC9" s="18">
        <f>'Parametrisierung Experte'!AC9+'Parametrisierung Forscherin 1'!AC9+'Parametrisierung Forscher 2'!AC9</f>
        <v>2</v>
      </c>
      <c r="AD9" s="18">
        <f>'Parametrisierung Experte'!AD9+'Parametrisierung Forscherin 1'!AD9+'Parametrisierung Forscher 2'!AD9</f>
        <v>3</v>
      </c>
      <c r="AE9" s="202"/>
      <c r="AF9" s="201"/>
      <c r="AG9" s="201"/>
      <c r="AI9" s="207" t="s">
        <v>389</v>
      </c>
      <c r="AJ9" s="207"/>
      <c r="AK9" s="207"/>
      <c r="AL9" s="207"/>
      <c r="AM9" s="207"/>
    </row>
    <row r="10" spans="1:41" ht="15.75" customHeight="1" x14ac:dyDescent="0.2">
      <c r="A10" s="186"/>
      <c r="B10" s="186"/>
      <c r="C10" s="11" t="s">
        <v>46</v>
      </c>
      <c r="D10" s="3" t="s">
        <v>28</v>
      </c>
      <c r="E10" s="18">
        <f>'Parametrisierung Experte'!E10+'Parametrisierung Forscherin 1'!E10+'Parametrisierung Forscher 2'!E10</f>
        <v>3</v>
      </c>
      <c r="F10" s="18">
        <f>'Parametrisierung Experte'!F10+'Parametrisierung Forscherin 1'!F10+'Parametrisierung Forscher 2'!F10</f>
        <v>3</v>
      </c>
      <c r="G10" s="18">
        <f>'Parametrisierung Experte'!G10+'Parametrisierung Forscherin 1'!G10+'Parametrisierung Forscher 2'!G10</f>
        <v>2</v>
      </c>
      <c r="H10" s="18">
        <f>'Parametrisierung Experte'!H10+'Parametrisierung Forscherin 1'!H10+'Parametrisierung Forscher 2'!H10</f>
        <v>2</v>
      </c>
      <c r="I10" s="18">
        <f>'Parametrisierung Experte'!I10+'Parametrisierung Forscherin 1'!I10+'Parametrisierung Forscher 2'!I10</f>
        <v>3</v>
      </c>
      <c r="J10" s="18">
        <f>'Parametrisierung Experte'!J10+'Parametrisierung Forscherin 1'!J10+'Parametrisierung Forscher 2'!J10</f>
        <v>3</v>
      </c>
      <c r="K10" s="18">
        <f>'Parametrisierung Experte'!K10+'Parametrisierung Forscherin 1'!K10+'Parametrisierung Forscher 2'!K10</f>
        <v>2</v>
      </c>
      <c r="L10" s="18">
        <f>'Parametrisierung Experte'!L10+'Parametrisierung Forscherin 1'!L10+'Parametrisierung Forscher 2'!L10</f>
        <v>3</v>
      </c>
      <c r="M10" s="18">
        <f>'Parametrisierung Experte'!M10+'Parametrisierung Forscherin 1'!M10+'Parametrisierung Forscher 2'!M10</f>
        <v>3</v>
      </c>
      <c r="N10" s="18">
        <f>'Parametrisierung Experte'!N10+'Parametrisierung Forscherin 1'!N10+'Parametrisierung Forscher 2'!N10</f>
        <v>2</v>
      </c>
      <c r="O10" s="18">
        <f>'Parametrisierung Experte'!O10+'Parametrisierung Forscherin 1'!O10+'Parametrisierung Forscher 2'!O10</f>
        <v>2</v>
      </c>
      <c r="P10" s="18">
        <f>'Parametrisierung Experte'!P10+'Parametrisierung Forscherin 1'!P10+'Parametrisierung Forscher 2'!P10</f>
        <v>3</v>
      </c>
      <c r="Q10" s="18">
        <f>'Parametrisierung Experte'!Q10+'Parametrisierung Forscherin 1'!Q10+'Parametrisierung Forscher 2'!Q10</f>
        <v>3</v>
      </c>
      <c r="R10" s="18">
        <f>'Parametrisierung Experte'!R10+'Parametrisierung Forscherin 1'!R10+'Parametrisierung Forscher 2'!R10</f>
        <v>2</v>
      </c>
      <c r="S10" s="18">
        <f>'Parametrisierung Experte'!S10+'Parametrisierung Forscherin 1'!S10+'Parametrisierung Forscher 2'!S10</f>
        <v>2</v>
      </c>
      <c r="T10" s="18">
        <f>'Parametrisierung Experte'!T10+'Parametrisierung Forscherin 1'!T10+'Parametrisierung Forscher 2'!T10</f>
        <v>3</v>
      </c>
      <c r="U10" s="18">
        <f>'Parametrisierung Experte'!U10+'Parametrisierung Forscherin 1'!U10+'Parametrisierung Forscher 2'!U10</f>
        <v>3</v>
      </c>
      <c r="V10" s="18">
        <f>'Parametrisierung Experte'!V10+'Parametrisierung Forscherin 1'!V10+'Parametrisierung Forscher 2'!V10</f>
        <v>3</v>
      </c>
      <c r="W10" s="18">
        <f>'Parametrisierung Experte'!W10+'Parametrisierung Forscherin 1'!W10+'Parametrisierung Forscher 2'!W10</f>
        <v>3</v>
      </c>
      <c r="X10" s="18">
        <f>'Parametrisierung Experte'!X10+'Parametrisierung Forscherin 1'!X10+'Parametrisierung Forscher 2'!X10</f>
        <v>3</v>
      </c>
      <c r="Y10" s="18">
        <f>'Parametrisierung Experte'!Y10+'Parametrisierung Forscherin 1'!Y10+'Parametrisierung Forscher 2'!Y10</f>
        <v>2</v>
      </c>
      <c r="Z10" s="18">
        <f>'Parametrisierung Experte'!Z10+'Parametrisierung Forscherin 1'!Z10+'Parametrisierung Forscher 2'!Z10</f>
        <v>3</v>
      </c>
      <c r="AA10" s="18">
        <f>'Parametrisierung Experte'!AA10+'Parametrisierung Forscherin 1'!AA10+'Parametrisierung Forscher 2'!AA10</f>
        <v>2</v>
      </c>
      <c r="AB10" s="18">
        <f>'Parametrisierung Experte'!AB10+'Parametrisierung Forscherin 1'!AB10+'Parametrisierung Forscher 2'!AB10</f>
        <v>3</v>
      </c>
      <c r="AC10" s="18">
        <f>'Parametrisierung Experte'!AC10+'Parametrisierung Forscherin 1'!AC10+'Parametrisierung Forscher 2'!AC10</f>
        <v>2</v>
      </c>
      <c r="AD10" s="18">
        <f>'Parametrisierung Experte'!AD10+'Parametrisierung Forscherin 1'!AD10+'Parametrisierung Forscher 2'!AD10</f>
        <v>3</v>
      </c>
      <c r="AE10" s="202"/>
      <c r="AF10" s="201"/>
      <c r="AG10" s="201"/>
      <c r="AI10" s="207"/>
      <c r="AJ10" s="207"/>
      <c r="AK10" s="207"/>
      <c r="AL10" s="207"/>
      <c r="AM10" s="207"/>
      <c r="AO10" s="38" t="s">
        <v>205</v>
      </c>
    </row>
    <row r="11" spans="1:41" ht="15.75" customHeight="1" x14ac:dyDescent="0.2">
      <c r="A11" s="186"/>
      <c r="B11" s="186"/>
      <c r="C11" s="11" t="s">
        <v>47</v>
      </c>
      <c r="D11" s="3" t="s">
        <v>29</v>
      </c>
      <c r="E11" s="18">
        <f>'Parametrisierung Experte'!E11+'Parametrisierung Forscherin 1'!E11+'Parametrisierung Forscher 2'!E11</f>
        <v>3</v>
      </c>
      <c r="F11" s="18">
        <f>'Parametrisierung Experte'!F11+'Parametrisierung Forscherin 1'!F11+'Parametrisierung Forscher 2'!F11</f>
        <v>3</v>
      </c>
      <c r="G11" s="18">
        <f>'Parametrisierung Experte'!G11+'Parametrisierung Forscherin 1'!G11+'Parametrisierung Forscher 2'!G11</f>
        <v>1</v>
      </c>
      <c r="H11" s="18">
        <f>'Parametrisierung Experte'!H11+'Parametrisierung Forscherin 1'!H11+'Parametrisierung Forscher 2'!H11</f>
        <v>2</v>
      </c>
      <c r="I11" s="18">
        <f>'Parametrisierung Experte'!I11+'Parametrisierung Forscherin 1'!I11+'Parametrisierung Forscher 2'!I11</f>
        <v>3</v>
      </c>
      <c r="J11" s="18">
        <f>'Parametrisierung Experte'!J11+'Parametrisierung Forscherin 1'!J11+'Parametrisierung Forscher 2'!J11</f>
        <v>3</v>
      </c>
      <c r="K11" s="18">
        <f>'Parametrisierung Experte'!K11+'Parametrisierung Forscherin 1'!K11+'Parametrisierung Forscher 2'!K11</f>
        <v>1</v>
      </c>
      <c r="L11" s="18">
        <f>'Parametrisierung Experte'!L11+'Parametrisierung Forscherin 1'!L11+'Parametrisierung Forscher 2'!L11</f>
        <v>2</v>
      </c>
      <c r="M11" s="18">
        <f>'Parametrisierung Experte'!M11+'Parametrisierung Forscherin 1'!M11+'Parametrisierung Forscher 2'!M11</f>
        <v>3</v>
      </c>
      <c r="N11" s="18">
        <f>'Parametrisierung Experte'!N11+'Parametrisierung Forscherin 1'!N11+'Parametrisierung Forscher 2'!N11</f>
        <v>3</v>
      </c>
      <c r="O11" s="18">
        <f>'Parametrisierung Experte'!O11+'Parametrisierung Forscherin 1'!O11+'Parametrisierung Forscher 2'!O11</f>
        <v>1</v>
      </c>
      <c r="P11" s="18">
        <f>'Parametrisierung Experte'!P11+'Parametrisierung Forscherin 1'!P11+'Parametrisierung Forscher 2'!P11</f>
        <v>3</v>
      </c>
      <c r="Q11" s="18">
        <f>'Parametrisierung Experte'!Q11+'Parametrisierung Forscherin 1'!Q11+'Parametrisierung Forscher 2'!Q11</f>
        <v>2</v>
      </c>
      <c r="R11" s="18">
        <f>'Parametrisierung Experte'!R11+'Parametrisierung Forscherin 1'!R11+'Parametrisierung Forscher 2'!R11</f>
        <v>2</v>
      </c>
      <c r="S11" s="18">
        <f>'Parametrisierung Experte'!S11+'Parametrisierung Forscherin 1'!S11+'Parametrisierung Forscher 2'!S11</f>
        <v>1</v>
      </c>
      <c r="T11" s="18">
        <f>'Parametrisierung Experte'!T11+'Parametrisierung Forscherin 1'!T11+'Parametrisierung Forscher 2'!T11</f>
        <v>3</v>
      </c>
      <c r="U11" s="18">
        <f>'Parametrisierung Experte'!U11+'Parametrisierung Forscherin 1'!U11+'Parametrisierung Forscher 2'!U11</f>
        <v>1</v>
      </c>
      <c r="V11" s="18">
        <f>'Parametrisierung Experte'!V11+'Parametrisierung Forscherin 1'!V11+'Parametrisierung Forscher 2'!V11</f>
        <v>3</v>
      </c>
      <c r="W11" s="18">
        <f>'Parametrisierung Experte'!W11+'Parametrisierung Forscherin 1'!W11+'Parametrisierung Forscher 2'!W11</f>
        <v>1</v>
      </c>
      <c r="X11" s="18">
        <f>'Parametrisierung Experte'!X11+'Parametrisierung Forscherin 1'!X11+'Parametrisierung Forscher 2'!X11</f>
        <v>1</v>
      </c>
      <c r="Y11" s="27">
        <f>'Parametrisierung Experte'!Y11+'Parametrisierung Forscherin 1'!Y11+'Parametrisierung Forscher 2'!Y11</f>
        <v>0</v>
      </c>
      <c r="Z11" s="18">
        <f>'Parametrisierung Experte'!Z11+'Parametrisierung Forscherin 1'!Z11+'Parametrisierung Forscher 2'!Z11</f>
        <v>1</v>
      </c>
      <c r="AA11" s="18">
        <f>'Parametrisierung Experte'!AA11+'Parametrisierung Forscherin 1'!AA11+'Parametrisierung Forscher 2'!AA11</f>
        <v>1</v>
      </c>
      <c r="AB11" s="18">
        <f>'Parametrisierung Experte'!AB11+'Parametrisierung Forscherin 1'!AB11+'Parametrisierung Forscher 2'!AB11</f>
        <v>1</v>
      </c>
      <c r="AC11" s="18">
        <f>'Parametrisierung Experte'!AC11+'Parametrisierung Forscherin 1'!AC11+'Parametrisierung Forscher 2'!AC11</f>
        <v>2</v>
      </c>
      <c r="AD11" s="18">
        <f>'Parametrisierung Experte'!AD11+'Parametrisierung Forscherin 1'!AD11+'Parametrisierung Forscher 2'!AD11</f>
        <v>3</v>
      </c>
      <c r="AE11" s="202"/>
      <c r="AF11" s="201"/>
      <c r="AG11" s="201"/>
      <c r="AI11" s="207"/>
      <c r="AJ11" s="207"/>
      <c r="AK11" s="207"/>
      <c r="AL11" s="207"/>
      <c r="AM11" s="207"/>
    </row>
    <row r="12" spans="1:41" ht="15.75" customHeight="1" x14ac:dyDescent="0.2">
      <c r="A12" s="186"/>
      <c r="B12" s="186"/>
      <c r="C12" s="11" t="s">
        <v>48</v>
      </c>
      <c r="D12" s="3" t="s">
        <v>30</v>
      </c>
      <c r="E12" s="18">
        <f>'Parametrisierung Experte'!E12+'Parametrisierung Forscherin 1'!E12+'Parametrisierung Forscher 2'!E12</f>
        <v>1</v>
      </c>
      <c r="F12" s="18">
        <f>'Parametrisierung Experte'!F12+'Parametrisierung Forscherin 1'!F12+'Parametrisierung Forscher 2'!F12</f>
        <v>1</v>
      </c>
      <c r="G12" s="18">
        <f>'Parametrisierung Experte'!G12+'Parametrisierung Forscherin 1'!G12+'Parametrisierung Forscher 2'!G12</f>
        <v>1</v>
      </c>
      <c r="H12" s="18">
        <f>'Parametrisierung Experte'!H12+'Parametrisierung Forscherin 1'!H12+'Parametrisierung Forscher 2'!H12</f>
        <v>1</v>
      </c>
      <c r="I12" s="18">
        <f>'Parametrisierung Experte'!I12+'Parametrisierung Forscherin 1'!I12+'Parametrisierung Forscher 2'!I12</f>
        <v>2</v>
      </c>
      <c r="J12" s="18">
        <f>'Parametrisierung Experte'!J12+'Parametrisierung Forscherin 1'!J12+'Parametrisierung Forscher 2'!J12</f>
        <v>2</v>
      </c>
      <c r="K12" s="18">
        <f>'Parametrisierung Experte'!K12+'Parametrisierung Forscherin 1'!K12+'Parametrisierung Forscher 2'!K12</f>
        <v>1</v>
      </c>
      <c r="L12" s="18">
        <f>'Parametrisierung Experte'!L12+'Parametrisierung Forscherin 1'!L12+'Parametrisierung Forscher 2'!L12</f>
        <v>2</v>
      </c>
      <c r="M12" s="18">
        <f>'Parametrisierung Experte'!M12+'Parametrisierung Forscherin 1'!M12+'Parametrisierung Forscher 2'!M12</f>
        <v>1</v>
      </c>
      <c r="N12" s="18">
        <f>'Parametrisierung Experte'!N12+'Parametrisierung Forscherin 1'!N12+'Parametrisierung Forscher 2'!N12</f>
        <v>3</v>
      </c>
      <c r="O12" s="18">
        <f>'Parametrisierung Experte'!O12+'Parametrisierung Forscherin 1'!O12+'Parametrisierung Forscher 2'!O12</f>
        <v>1</v>
      </c>
      <c r="P12" s="18">
        <f>'Parametrisierung Experte'!P12+'Parametrisierung Forscherin 1'!P12+'Parametrisierung Forscher 2'!P12</f>
        <v>1</v>
      </c>
      <c r="Q12" s="18">
        <f>'Parametrisierung Experte'!Q12+'Parametrisierung Forscherin 1'!Q12+'Parametrisierung Forscher 2'!Q12</f>
        <v>2</v>
      </c>
      <c r="R12" s="18">
        <f>'Parametrisierung Experte'!R12+'Parametrisierung Forscherin 1'!R12+'Parametrisierung Forscher 2'!R12</f>
        <v>1</v>
      </c>
      <c r="S12" s="18">
        <f>'Parametrisierung Experte'!S12+'Parametrisierung Forscherin 1'!S12+'Parametrisierung Forscher 2'!S12</f>
        <v>1</v>
      </c>
      <c r="T12" s="18">
        <f>'Parametrisierung Experte'!T12+'Parametrisierung Forscherin 1'!T12+'Parametrisierung Forscher 2'!T12</f>
        <v>1</v>
      </c>
      <c r="U12" s="18">
        <f>'Parametrisierung Experte'!U12+'Parametrisierung Forscherin 1'!U12+'Parametrisierung Forscher 2'!U12</f>
        <v>1</v>
      </c>
      <c r="V12" s="18">
        <f>'Parametrisierung Experte'!V12+'Parametrisierung Forscherin 1'!V12+'Parametrisierung Forscher 2'!V12</f>
        <v>2</v>
      </c>
      <c r="W12" s="18">
        <f>'Parametrisierung Experte'!W12+'Parametrisierung Forscherin 1'!W12+'Parametrisierung Forscher 2'!W12</f>
        <v>1</v>
      </c>
      <c r="X12" s="18">
        <f>'Parametrisierung Experte'!X12+'Parametrisierung Forscherin 1'!X12+'Parametrisierung Forscher 2'!X12</f>
        <v>1</v>
      </c>
      <c r="Y12" s="18">
        <f>'Parametrisierung Experte'!Y12+'Parametrisierung Forscherin 1'!Y12+'Parametrisierung Forscher 2'!Y12</f>
        <v>2</v>
      </c>
      <c r="Z12" s="18">
        <f>'Parametrisierung Experte'!Z12+'Parametrisierung Forscherin 1'!Z12+'Parametrisierung Forscher 2'!Z12</f>
        <v>2</v>
      </c>
      <c r="AA12" s="18">
        <f>'Parametrisierung Experte'!AA12+'Parametrisierung Forscherin 1'!AA12+'Parametrisierung Forscher 2'!AA12</f>
        <v>1</v>
      </c>
      <c r="AB12" s="18">
        <f>'Parametrisierung Experte'!AB12+'Parametrisierung Forscherin 1'!AB12+'Parametrisierung Forscher 2'!AB12</f>
        <v>2</v>
      </c>
      <c r="AC12" s="18">
        <f>'Parametrisierung Experte'!AC12+'Parametrisierung Forscherin 1'!AC12+'Parametrisierung Forscher 2'!AC12</f>
        <v>1</v>
      </c>
      <c r="AD12" s="18">
        <f>'Parametrisierung Experte'!AD12+'Parametrisierung Forscherin 1'!AD12+'Parametrisierung Forscher 2'!AD12</f>
        <v>1</v>
      </c>
      <c r="AE12" s="202"/>
      <c r="AF12" s="201"/>
      <c r="AG12" s="201"/>
      <c r="AI12" s="207"/>
      <c r="AJ12" s="207"/>
      <c r="AK12" s="207"/>
      <c r="AL12" s="207"/>
      <c r="AM12" s="207"/>
    </row>
    <row r="13" spans="1:41" ht="15.75" customHeight="1" x14ac:dyDescent="0.2">
      <c r="A13" s="186"/>
      <c r="B13" s="186"/>
      <c r="C13" s="11" t="s">
        <v>49</v>
      </c>
      <c r="D13" s="3" t="s">
        <v>31</v>
      </c>
      <c r="E13" s="18">
        <f>'Parametrisierung Experte'!E13+'Parametrisierung Forscherin 1'!E13+'Parametrisierung Forscher 2'!E13</f>
        <v>1</v>
      </c>
      <c r="F13" s="18">
        <f>'Parametrisierung Experte'!F13+'Parametrisierung Forscherin 1'!F13+'Parametrisierung Forscher 2'!F13</f>
        <v>1</v>
      </c>
      <c r="G13" s="18">
        <f>'Parametrisierung Experte'!G13+'Parametrisierung Forscherin 1'!G13+'Parametrisierung Forscher 2'!G13</f>
        <v>1</v>
      </c>
      <c r="H13" s="18">
        <f>'Parametrisierung Experte'!H13+'Parametrisierung Forscherin 1'!H13+'Parametrisierung Forscher 2'!H13</f>
        <v>1</v>
      </c>
      <c r="I13" s="18">
        <f>'Parametrisierung Experte'!I13+'Parametrisierung Forscherin 1'!I13+'Parametrisierung Forscher 2'!I13</f>
        <v>3</v>
      </c>
      <c r="J13" s="18">
        <f>'Parametrisierung Experte'!J13+'Parametrisierung Forscherin 1'!J13+'Parametrisierung Forscher 2'!J13</f>
        <v>2</v>
      </c>
      <c r="K13" s="18">
        <f>'Parametrisierung Experte'!K13+'Parametrisierung Forscherin 1'!K13+'Parametrisierung Forscher 2'!K13</f>
        <v>1</v>
      </c>
      <c r="L13" s="18">
        <f>'Parametrisierung Experte'!L13+'Parametrisierung Forscherin 1'!L13+'Parametrisierung Forscher 2'!L13</f>
        <v>2</v>
      </c>
      <c r="M13" s="18">
        <f>'Parametrisierung Experte'!M13+'Parametrisierung Forscherin 1'!M13+'Parametrisierung Forscher 2'!M13</f>
        <v>1</v>
      </c>
      <c r="N13" s="18">
        <f>'Parametrisierung Experte'!N13+'Parametrisierung Forscherin 1'!N13+'Parametrisierung Forscher 2'!N13</f>
        <v>3</v>
      </c>
      <c r="O13" s="18">
        <f>'Parametrisierung Experte'!O13+'Parametrisierung Forscherin 1'!O13+'Parametrisierung Forscher 2'!O13</f>
        <v>1</v>
      </c>
      <c r="P13" s="18">
        <f>'Parametrisierung Experte'!P13+'Parametrisierung Forscherin 1'!P13+'Parametrisierung Forscher 2'!P13</f>
        <v>1</v>
      </c>
      <c r="Q13" s="18">
        <f>'Parametrisierung Experte'!Q13+'Parametrisierung Forscherin 1'!Q13+'Parametrisierung Forscher 2'!Q13</f>
        <v>2</v>
      </c>
      <c r="R13" s="18">
        <f>'Parametrisierung Experte'!R13+'Parametrisierung Forscherin 1'!R13+'Parametrisierung Forscher 2'!R13</f>
        <v>1</v>
      </c>
      <c r="S13" s="18">
        <f>'Parametrisierung Experte'!S13+'Parametrisierung Forscherin 1'!S13+'Parametrisierung Forscher 2'!S13</f>
        <v>1</v>
      </c>
      <c r="T13" s="18">
        <f>'Parametrisierung Experte'!T13+'Parametrisierung Forscherin 1'!T13+'Parametrisierung Forscher 2'!T13</f>
        <v>1</v>
      </c>
      <c r="U13" s="18">
        <f>'Parametrisierung Experte'!U13+'Parametrisierung Forscherin 1'!U13+'Parametrisierung Forscher 2'!U13</f>
        <v>1</v>
      </c>
      <c r="V13" s="18">
        <f>'Parametrisierung Experte'!V13+'Parametrisierung Forscherin 1'!V13+'Parametrisierung Forscher 2'!V13</f>
        <v>2</v>
      </c>
      <c r="W13" s="18">
        <f>'Parametrisierung Experte'!W13+'Parametrisierung Forscherin 1'!W13+'Parametrisierung Forscher 2'!W13</f>
        <v>1</v>
      </c>
      <c r="X13" s="18">
        <f>'Parametrisierung Experte'!X13+'Parametrisierung Forscherin 1'!X13+'Parametrisierung Forscher 2'!X13</f>
        <v>1</v>
      </c>
      <c r="Y13" s="18">
        <f>'Parametrisierung Experte'!Y13+'Parametrisierung Forscherin 1'!Y13+'Parametrisierung Forscher 2'!Y13</f>
        <v>2</v>
      </c>
      <c r="Z13" s="18">
        <f>'Parametrisierung Experte'!Z13+'Parametrisierung Forscherin 1'!Z13+'Parametrisierung Forscher 2'!Z13</f>
        <v>2</v>
      </c>
      <c r="AA13" s="18">
        <f>'Parametrisierung Experte'!AA13+'Parametrisierung Forscherin 1'!AA13+'Parametrisierung Forscher 2'!AA13</f>
        <v>1</v>
      </c>
      <c r="AB13" s="18">
        <f>'Parametrisierung Experte'!AB13+'Parametrisierung Forscherin 1'!AB13+'Parametrisierung Forscher 2'!AB13</f>
        <v>1</v>
      </c>
      <c r="AC13" s="18">
        <f>'Parametrisierung Experte'!AC13+'Parametrisierung Forscherin 1'!AC13+'Parametrisierung Forscher 2'!AC13</f>
        <v>2</v>
      </c>
      <c r="AD13" s="18">
        <f>'Parametrisierung Experte'!AD13+'Parametrisierung Forscherin 1'!AD13+'Parametrisierung Forscher 2'!AD13</f>
        <v>1</v>
      </c>
      <c r="AE13" s="202"/>
      <c r="AF13" s="201"/>
      <c r="AG13" s="201"/>
      <c r="AI13" s="207"/>
      <c r="AJ13" s="207"/>
      <c r="AK13" s="207"/>
      <c r="AL13" s="207"/>
      <c r="AM13" s="207"/>
    </row>
    <row r="14" spans="1:41" ht="15.75" customHeight="1" x14ac:dyDescent="0.2">
      <c r="A14" s="186"/>
      <c r="B14" s="186"/>
      <c r="C14" s="11" t="s">
        <v>50</v>
      </c>
      <c r="D14" s="3" t="s">
        <v>32</v>
      </c>
      <c r="E14" s="18">
        <f>'Parametrisierung Experte'!E14+'Parametrisierung Forscherin 1'!E14+'Parametrisierung Forscher 2'!E14</f>
        <v>1</v>
      </c>
      <c r="F14" s="18">
        <f>'Parametrisierung Experte'!F14+'Parametrisierung Forscherin 1'!F14+'Parametrisierung Forscher 2'!F14</f>
        <v>1</v>
      </c>
      <c r="G14" s="18">
        <f>'Parametrisierung Experte'!G14+'Parametrisierung Forscherin 1'!G14+'Parametrisierung Forscher 2'!G14</f>
        <v>2</v>
      </c>
      <c r="H14" s="18">
        <f>'Parametrisierung Experte'!H14+'Parametrisierung Forscherin 1'!H14+'Parametrisierung Forscher 2'!H14</f>
        <v>2</v>
      </c>
      <c r="I14" s="18">
        <f>'Parametrisierung Experte'!I14+'Parametrisierung Forscherin 1'!I14+'Parametrisierung Forscher 2'!I14</f>
        <v>2</v>
      </c>
      <c r="J14" s="18">
        <f>'Parametrisierung Experte'!J14+'Parametrisierung Forscherin 1'!J14+'Parametrisierung Forscher 2'!J14</f>
        <v>1</v>
      </c>
      <c r="K14" s="18">
        <f>'Parametrisierung Experte'!K14+'Parametrisierung Forscherin 1'!K14+'Parametrisierung Forscher 2'!K14</f>
        <v>2</v>
      </c>
      <c r="L14" s="18">
        <f>'Parametrisierung Experte'!L14+'Parametrisierung Forscherin 1'!L14+'Parametrisierung Forscher 2'!L14</f>
        <v>1</v>
      </c>
      <c r="M14" s="18">
        <f>'Parametrisierung Experte'!M14+'Parametrisierung Forscherin 1'!M14+'Parametrisierung Forscher 2'!M14</f>
        <v>1</v>
      </c>
      <c r="N14" s="18">
        <f>'Parametrisierung Experte'!N14+'Parametrisierung Forscherin 1'!N14+'Parametrisierung Forscher 2'!N14</f>
        <v>2</v>
      </c>
      <c r="O14" s="18">
        <f>'Parametrisierung Experte'!O14+'Parametrisierung Forscherin 1'!O14+'Parametrisierung Forscher 2'!O14</f>
        <v>1</v>
      </c>
      <c r="P14" s="18">
        <f>'Parametrisierung Experte'!P14+'Parametrisierung Forscherin 1'!P14+'Parametrisierung Forscher 2'!P14</f>
        <v>1</v>
      </c>
      <c r="Q14" s="18">
        <f>'Parametrisierung Experte'!Q14+'Parametrisierung Forscherin 1'!Q14+'Parametrisierung Forscher 2'!Q14</f>
        <v>2</v>
      </c>
      <c r="R14" s="18">
        <f>'Parametrisierung Experte'!R14+'Parametrisierung Forscherin 1'!R14+'Parametrisierung Forscher 2'!R14</f>
        <v>1</v>
      </c>
      <c r="S14" s="18">
        <f>'Parametrisierung Experte'!S14+'Parametrisierung Forscherin 1'!S14+'Parametrisierung Forscher 2'!S14</f>
        <v>1</v>
      </c>
      <c r="T14" s="18">
        <f>'Parametrisierung Experte'!T14+'Parametrisierung Forscherin 1'!T14+'Parametrisierung Forscher 2'!T14</f>
        <v>1</v>
      </c>
      <c r="U14" s="18">
        <f>'Parametrisierung Experte'!U14+'Parametrisierung Forscherin 1'!U14+'Parametrisierung Forscher 2'!U14</f>
        <v>1</v>
      </c>
      <c r="V14" s="18">
        <f>'Parametrisierung Experte'!V14+'Parametrisierung Forscherin 1'!V14+'Parametrisierung Forscher 2'!V14</f>
        <v>2</v>
      </c>
      <c r="W14" s="18">
        <f>'Parametrisierung Experte'!W14+'Parametrisierung Forscherin 1'!W14+'Parametrisierung Forscher 2'!W14</f>
        <v>1</v>
      </c>
      <c r="X14" s="18">
        <f>'Parametrisierung Experte'!X14+'Parametrisierung Forscherin 1'!X14+'Parametrisierung Forscher 2'!X14</f>
        <v>1</v>
      </c>
      <c r="Y14" s="18">
        <f>'Parametrisierung Experte'!Y14+'Parametrisierung Forscherin 1'!Y14+'Parametrisierung Forscher 2'!Y14</f>
        <v>1</v>
      </c>
      <c r="Z14" s="18">
        <f>'Parametrisierung Experte'!Z14+'Parametrisierung Forscherin 1'!Z14+'Parametrisierung Forscher 2'!Z14</f>
        <v>2</v>
      </c>
      <c r="AA14" s="18">
        <f>'Parametrisierung Experte'!AA14+'Parametrisierung Forscherin 1'!AA14+'Parametrisierung Forscher 2'!AA14</f>
        <v>1</v>
      </c>
      <c r="AB14" s="18">
        <f>'Parametrisierung Experte'!AB14+'Parametrisierung Forscherin 1'!AB14+'Parametrisierung Forscher 2'!AB14</f>
        <v>1</v>
      </c>
      <c r="AC14" s="18">
        <f>'Parametrisierung Experte'!AC14+'Parametrisierung Forscherin 1'!AC14+'Parametrisierung Forscher 2'!AC14</f>
        <v>2</v>
      </c>
      <c r="AD14" s="18">
        <f>'Parametrisierung Experte'!AD14+'Parametrisierung Forscherin 1'!AD14+'Parametrisierung Forscher 2'!AD14</f>
        <v>1</v>
      </c>
      <c r="AE14" s="202"/>
      <c r="AF14" s="201"/>
      <c r="AG14" s="201"/>
      <c r="AI14" s="207"/>
      <c r="AJ14" s="207"/>
      <c r="AK14" s="207"/>
      <c r="AL14" s="207"/>
      <c r="AM14" s="207"/>
    </row>
    <row r="15" spans="1:41" ht="15.75" customHeight="1" x14ac:dyDescent="0.2">
      <c r="A15" s="186"/>
      <c r="B15" s="186"/>
      <c r="C15" s="11" t="s">
        <v>51</v>
      </c>
      <c r="D15" s="3" t="s">
        <v>33</v>
      </c>
      <c r="E15" s="18">
        <f>'Parametrisierung Experte'!E15+'Parametrisierung Forscherin 1'!E15+'Parametrisierung Forscher 2'!E15</f>
        <v>1</v>
      </c>
      <c r="F15" s="18">
        <f>'Parametrisierung Experte'!F15+'Parametrisierung Forscherin 1'!F15+'Parametrisierung Forscher 2'!F15</f>
        <v>1</v>
      </c>
      <c r="G15" s="18">
        <f>'Parametrisierung Experte'!G15+'Parametrisierung Forscherin 1'!G15+'Parametrisierung Forscher 2'!G15</f>
        <v>2</v>
      </c>
      <c r="H15" s="18">
        <f>'Parametrisierung Experte'!H15+'Parametrisierung Forscherin 1'!H15+'Parametrisierung Forscher 2'!H15</f>
        <v>1</v>
      </c>
      <c r="I15" s="18">
        <f>'Parametrisierung Experte'!I15+'Parametrisierung Forscherin 1'!I15+'Parametrisierung Forscher 2'!I15</f>
        <v>3</v>
      </c>
      <c r="J15" s="18">
        <f>'Parametrisierung Experte'!J15+'Parametrisierung Forscherin 1'!J15+'Parametrisierung Forscher 2'!J15</f>
        <v>1</v>
      </c>
      <c r="K15" s="18">
        <f>'Parametrisierung Experte'!K15+'Parametrisierung Forscherin 1'!K15+'Parametrisierung Forscher 2'!K15</f>
        <v>1</v>
      </c>
      <c r="L15" s="18">
        <f>'Parametrisierung Experte'!L15+'Parametrisierung Forscherin 1'!L15+'Parametrisierung Forscher 2'!L15</f>
        <v>1</v>
      </c>
      <c r="M15" s="18">
        <f>'Parametrisierung Experte'!M15+'Parametrisierung Forscherin 1'!M15+'Parametrisierung Forscher 2'!M15</f>
        <v>2</v>
      </c>
      <c r="N15" s="18">
        <f>'Parametrisierung Experte'!N15+'Parametrisierung Forscherin 1'!N15+'Parametrisierung Forscher 2'!N15</f>
        <v>1</v>
      </c>
      <c r="O15" s="18">
        <f>'Parametrisierung Experte'!O15+'Parametrisierung Forscherin 1'!O15+'Parametrisierung Forscher 2'!O15</f>
        <v>1</v>
      </c>
      <c r="P15" s="18">
        <f>'Parametrisierung Experte'!P15+'Parametrisierung Forscherin 1'!P15+'Parametrisierung Forscher 2'!P15</f>
        <v>2</v>
      </c>
      <c r="Q15" s="18">
        <f>'Parametrisierung Experte'!Q15+'Parametrisierung Forscherin 1'!Q15+'Parametrisierung Forscher 2'!Q15</f>
        <v>3</v>
      </c>
      <c r="R15" s="18">
        <f>'Parametrisierung Experte'!R15+'Parametrisierung Forscherin 1'!R15+'Parametrisierung Forscher 2'!R15</f>
        <v>1</v>
      </c>
      <c r="S15" s="18">
        <f>'Parametrisierung Experte'!S15+'Parametrisierung Forscherin 1'!S15+'Parametrisierung Forscher 2'!S15</f>
        <v>1</v>
      </c>
      <c r="T15" s="18">
        <f>'Parametrisierung Experte'!T15+'Parametrisierung Forscherin 1'!T15+'Parametrisierung Forscher 2'!T15</f>
        <v>2</v>
      </c>
      <c r="U15" s="18">
        <f>'Parametrisierung Experte'!U15+'Parametrisierung Forscherin 1'!U15+'Parametrisierung Forscher 2'!U15</f>
        <v>2</v>
      </c>
      <c r="V15" s="18">
        <f>'Parametrisierung Experte'!V15+'Parametrisierung Forscherin 1'!V15+'Parametrisierung Forscher 2'!V15</f>
        <v>2</v>
      </c>
      <c r="W15" s="18">
        <f>'Parametrisierung Experte'!W15+'Parametrisierung Forscherin 1'!W15+'Parametrisierung Forscher 2'!W15</f>
        <v>1</v>
      </c>
      <c r="X15" s="18">
        <f>'Parametrisierung Experte'!X15+'Parametrisierung Forscherin 1'!X15+'Parametrisierung Forscher 2'!X15</f>
        <v>1</v>
      </c>
      <c r="Y15" s="18">
        <f>'Parametrisierung Experte'!Y15+'Parametrisierung Forscherin 1'!Y15+'Parametrisierung Forscher 2'!Y15</f>
        <v>1</v>
      </c>
      <c r="Z15" s="18">
        <f>'Parametrisierung Experte'!Z15+'Parametrisierung Forscherin 1'!Z15+'Parametrisierung Forscher 2'!Z15</f>
        <v>2</v>
      </c>
      <c r="AA15" s="18">
        <f>'Parametrisierung Experte'!AA15+'Parametrisierung Forscherin 1'!AA15+'Parametrisierung Forscher 2'!AA15</f>
        <v>1</v>
      </c>
      <c r="AB15" s="18">
        <f>'Parametrisierung Experte'!AB15+'Parametrisierung Forscherin 1'!AB15+'Parametrisierung Forscher 2'!AB15</f>
        <v>1</v>
      </c>
      <c r="AC15" s="18">
        <f>'Parametrisierung Experte'!AC15+'Parametrisierung Forscherin 1'!AC15+'Parametrisierung Forscher 2'!AC15</f>
        <v>1</v>
      </c>
      <c r="AD15" s="18">
        <f>'Parametrisierung Experte'!AD15+'Parametrisierung Forscherin 1'!AD15+'Parametrisierung Forscher 2'!AD15</f>
        <v>1</v>
      </c>
      <c r="AE15" s="202"/>
      <c r="AF15" s="201"/>
      <c r="AG15" s="201"/>
      <c r="AI15" s="207"/>
      <c r="AJ15" s="207"/>
      <c r="AK15" s="207"/>
      <c r="AL15" s="207"/>
      <c r="AM15" s="207"/>
    </row>
    <row r="16" spans="1:41" ht="15.75" customHeight="1" x14ac:dyDescent="0.2">
      <c r="A16" s="186"/>
      <c r="B16" s="186"/>
      <c r="C16" s="11" t="s">
        <v>52</v>
      </c>
      <c r="D16" s="3" t="s">
        <v>34</v>
      </c>
      <c r="E16" s="18">
        <f>'Parametrisierung Experte'!E16+'Parametrisierung Forscherin 1'!E16+'Parametrisierung Forscher 2'!E16</f>
        <v>1</v>
      </c>
      <c r="F16" s="18">
        <f>'Parametrisierung Experte'!F16+'Parametrisierung Forscherin 1'!F16+'Parametrisierung Forscher 2'!F16</f>
        <v>2</v>
      </c>
      <c r="G16" s="18">
        <f>'Parametrisierung Experte'!G16+'Parametrisierung Forscherin 1'!G16+'Parametrisierung Forscher 2'!G16</f>
        <v>3</v>
      </c>
      <c r="H16" s="18">
        <f>'Parametrisierung Experte'!H16+'Parametrisierung Forscherin 1'!H16+'Parametrisierung Forscher 2'!H16</f>
        <v>2</v>
      </c>
      <c r="I16" s="18">
        <f>'Parametrisierung Experte'!I16+'Parametrisierung Forscherin 1'!I16+'Parametrisierung Forscher 2'!I16</f>
        <v>3</v>
      </c>
      <c r="J16" s="18">
        <f>'Parametrisierung Experte'!J16+'Parametrisierung Forscherin 1'!J16+'Parametrisierung Forscher 2'!J16</f>
        <v>1</v>
      </c>
      <c r="K16" s="18">
        <f>'Parametrisierung Experte'!K16+'Parametrisierung Forscherin 1'!K16+'Parametrisierung Forscher 2'!K16</f>
        <v>2</v>
      </c>
      <c r="L16" s="18">
        <f>'Parametrisierung Experte'!L16+'Parametrisierung Forscherin 1'!L16+'Parametrisierung Forscher 2'!L16</f>
        <v>1</v>
      </c>
      <c r="M16" s="18">
        <f>'Parametrisierung Experte'!M16+'Parametrisierung Forscherin 1'!M16+'Parametrisierung Forscher 2'!M16</f>
        <v>3</v>
      </c>
      <c r="N16" s="18">
        <f>'Parametrisierung Experte'!N16+'Parametrisierung Forscherin 1'!N16+'Parametrisierung Forscher 2'!N16</f>
        <v>2</v>
      </c>
      <c r="O16" s="18">
        <f>'Parametrisierung Experte'!O16+'Parametrisierung Forscherin 1'!O16+'Parametrisierung Forscher 2'!O16</f>
        <v>1</v>
      </c>
      <c r="P16" s="18">
        <f>'Parametrisierung Experte'!P16+'Parametrisierung Forscherin 1'!P16+'Parametrisierung Forscher 2'!P16</f>
        <v>2</v>
      </c>
      <c r="Q16" s="18">
        <f>'Parametrisierung Experte'!Q16+'Parametrisierung Forscherin 1'!Q16+'Parametrisierung Forscher 2'!Q16</f>
        <v>2</v>
      </c>
      <c r="R16" s="18">
        <f>'Parametrisierung Experte'!R16+'Parametrisierung Forscherin 1'!R16+'Parametrisierung Forscher 2'!R16</f>
        <v>1</v>
      </c>
      <c r="S16" s="18">
        <f>'Parametrisierung Experte'!S16+'Parametrisierung Forscherin 1'!S16+'Parametrisierung Forscher 2'!S16</f>
        <v>2</v>
      </c>
      <c r="T16" s="18">
        <f>'Parametrisierung Experte'!T16+'Parametrisierung Forscherin 1'!T16+'Parametrisierung Forscher 2'!T16</f>
        <v>2</v>
      </c>
      <c r="U16" s="18">
        <f>'Parametrisierung Experte'!U16+'Parametrisierung Forscherin 1'!U16+'Parametrisierung Forscher 2'!U16</f>
        <v>1</v>
      </c>
      <c r="V16" s="18">
        <f>'Parametrisierung Experte'!V16+'Parametrisierung Forscherin 1'!V16+'Parametrisierung Forscher 2'!V16</f>
        <v>1</v>
      </c>
      <c r="W16" s="18">
        <f>'Parametrisierung Experte'!W16+'Parametrisierung Forscherin 1'!W16+'Parametrisierung Forscher 2'!W16</f>
        <v>1</v>
      </c>
      <c r="X16" s="18">
        <f>'Parametrisierung Experte'!X16+'Parametrisierung Forscherin 1'!X16+'Parametrisierung Forscher 2'!X16</f>
        <v>1</v>
      </c>
      <c r="Y16" s="18">
        <f>'Parametrisierung Experte'!Y16+'Parametrisierung Forscherin 1'!Y16+'Parametrisierung Forscher 2'!Y16</f>
        <v>1</v>
      </c>
      <c r="Z16" s="18">
        <f>'Parametrisierung Experte'!Z16+'Parametrisierung Forscherin 1'!Z16+'Parametrisierung Forscher 2'!Z16</f>
        <v>1</v>
      </c>
      <c r="AA16" s="18">
        <f>'Parametrisierung Experte'!AA16+'Parametrisierung Forscherin 1'!AA16+'Parametrisierung Forscher 2'!AA16</f>
        <v>1</v>
      </c>
      <c r="AB16" s="18">
        <f>'Parametrisierung Experte'!AB16+'Parametrisierung Forscherin 1'!AB16+'Parametrisierung Forscher 2'!AB16</f>
        <v>1</v>
      </c>
      <c r="AC16" s="18">
        <f>'Parametrisierung Experte'!AC16+'Parametrisierung Forscherin 1'!AC16+'Parametrisierung Forscher 2'!AC16</f>
        <v>1</v>
      </c>
      <c r="AD16" s="18">
        <f>'Parametrisierung Experte'!AD16+'Parametrisierung Forscherin 1'!AD16+'Parametrisierung Forscher 2'!AD16</f>
        <v>2</v>
      </c>
      <c r="AE16" s="5"/>
      <c r="AF16" s="5"/>
      <c r="AG16" s="5"/>
      <c r="AI16" s="207"/>
      <c r="AJ16" s="207"/>
      <c r="AK16" s="207"/>
      <c r="AL16" s="207"/>
      <c r="AM16" s="207"/>
    </row>
    <row r="17" spans="1:46" ht="15.75" customHeight="1" x14ac:dyDescent="0.2">
      <c r="A17" s="186"/>
      <c r="B17" s="186"/>
      <c r="C17" s="11" t="s">
        <v>53</v>
      </c>
      <c r="D17" s="3" t="s">
        <v>35</v>
      </c>
      <c r="E17" s="18">
        <f>'Parametrisierung Experte'!E17+'Parametrisierung Forscherin 1'!E17+'Parametrisierung Forscher 2'!E17</f>
        <v>2</v>
      </c>
      <c r="F17" s="18">
        <f>'Parametrisierung Experte'!F17+'Parametrisierung Forscherin 1'!F17+'Parametrisierung Forscher 2'!F17</f>
        <v>2</v>
      </c>
      <c r="G17" s="18">
        <f>'Parametrisierung Experte'!G17+'Parametrisierung Forscherin 1'!G17+'Parametrisierung Forscher 2'!G17</f>
        <v>2</v>
      </c>
      <c r="H17" s="18">
        <f>'Parametrisierung Experte'!H17+'Parametrisierung Forscherin 1'!H17+'Parametrisierung Forscher 2'!H17</f>
        <v>3</v>
      </c>
      <c r="I17" s="18">
        <f>'Parametrisierung Experte'!I17+'Parametrisierung Forscherin 1'!I17+'Parametrisierung Forscher 2'!I17</f>
        <v>2</v>
      </c>
      <c r="J17" s="18">
        <f>'Parametrisierung Experte'!J17+'Parametrisierung Forscherin 1'!J17+'Parametrisierung Forscher 2'!J17</f>
        <v>1</v>
      </c>
      <c r="K17" s="18">
        <f>'Parametrisierung Experte'!K17+'Parametrisierung Forscherin 1'!K17+'Parametrisierung Forscher 2'!K17</f>
        <v>2</v>
      </c>
      <c r="L17" s="18">
        <f>'Parametrisierung Experte'!L17+'Parametrisierung Forscherin 1'!L17+'Parametrisierung Forscher 2'!L17</f>
        <v>2</v>
      </c>
      <c r="M17" s="18">
        <f>'Parametrisierung Experte'!M17+'Parametrisierung Forscherin 1'!M17+'Parametrisierung Forscher 2'!M17</f>
        <v>2</v>
      </c>
      <c r="N17" s="18">
        <f>'Parametrisierung Experte'!N17+'Parametrisierung Forscherin 1'!N17+'Parametrisierung Forscher 2'!N17</f>
        <v>2</v>
      </c>
      <c r="O17" s="18">
        <f>'Parametrisierung Experte'!O17+'Parametrisierung Forscherin 1'!O17+'Parametrisierung Forscher 2'!O17</f>
        <v>2</v>
      </c>
      <c r="P17" s="18">
        <f>'Parametrisierung Experte'!P17+'Parametrisierung Forscherin 1'!P17+'Parametrisierung Forscher 2'!P17</f>
        <v>1</v>
      </c>
      <c r="Q17" s="18">
        <f>'Parametrisierung Experte'!Q17+'Parametrisierung Forscherin 1'!Q17+'Parametrisierung Forscher 2'!Q17</f>
        <v>2</v>
      </c>
      <c r="R17" s="18">
        <f>'Parametrisierung Experte'!R17+'Parametrisierung Forscherin 1'!R17+'Parametrisierung Forscher 2'!R17</f>
        <v>1</v>
      </c>
      <c r="S17" s="18">
        <f>'Parametrisierung Experte'!S17+'Parametrisierung Forscherin 1'!S17+'Parametrisierung Forscher 2'!S17</f>
        <v>2</v>
      </c>
      <c r="T17" s="18">
        <f>'Parametrisierung Experte'!T17+'Parametrisierung Forscherin 1'!T17+'Parametrisierung Forscher 2'!T17</f>
        <v>2</v>
      </c>
      <c r="U17" s="18">
        <f>'Parametrisierung Experte'!U17+'Parametrisierung Forscherin 1'!U17+'Parametrisierung Forscher 2'!U17</f>
        <v>1</v>
      </c>
      <c r="V17" s="18">
        <f>'Parametrisierung Experte'!V17+'Parametrisierung Forscherin 1'!V17+'Parametrisierung Forscher 2'!V17</f>
        <v>1</v>
      </c>
      <c r="W17" s="18">
        <f>'Parametrisierung Experte'!W17+'Parametrisierung Forscherin 1'!W17+'Parametrisierung Forscher 2'!W17</f>
        <v>1</v>
      </c>
      <c r="X17" s="18">
        <f>'Parametrisierung Experte'!X17+'Parametrisierung Forscherin 1'!X17+'Parametrisierung Forscher 2'!X17</f>
        <v>1</v>
      </c>
      <c r="Y17" s="18">
        <f>'Parametrisierung Experte'!Y17+'Parametrisierung Forscherin 1'!Y17+'Parametrisierung Forscher 2'!Y17</f>
        <v>1</v>
      </c>
      <c r="Z17" s="18">
        <f>'Parametrisierung Experte'!Z17+'Parametrisierung Forscherin 1'!Z17+'Parametrisierung Forscher 2'!Z17</f>
        <v>1</v>
      </c>
      <c r="AA17" s="18">
        <f>'Parametrisierung Experte'!AA17+'Parametrisierung Forscherin 1'!AA17+'Parametrisierung Forscher 2'!AA17</f>
        <v>1</v>
      </c>
      <c r="AB17" s="18">
        <f>'Parametrisierung Experte'!AB17+'Parametrisierung Forscherin 1'!AB17+'Parametrisierung Forscher 2'!AB17</f>
        <v>1</v>
      </c>
      <c r="AC17" s="18">
        <f>'Parametrisierung Experte'!AC17+'Parametrisierung Forscherin 1'!AC17+'Parametrisierung Forscher 2'!AC17</f>
        <v>2</v>
      </c>
      <c r="AD17" s="18">
        <f>'Parametrisierung Experte'!AD17+'Parametrisierung Forscherin 1'!AD17+'Parametrisierung Forscher 2'!AD17</f>
        <v>2</v>
      </c>
      <c r="AE17" s="5"/>
      <c r="AF17" s="5"/>
      <c r="AG17" s="5"/>
      <c r="AI17" s="207"/>
      <c r="AJ17" s="207"/>
      <c r="AK17" s="207"/>
      <c r="AL17" s="207"/>
      <c r="AM17" s="207"/>
    </row>
    <row r="18" spans="1:46" ht="15.75" customHeight="1" x14ac:dyDescent="0.2">
      <c r="A18" s="186"/>
      <c r="B18" s="186"/>
      <c r="C18" s="11" t="s">
        <v>54</v>
      </c>
      <c r="D18" s="3" t="s">
        <v>36</v>
      </c>
      <c r="E18" s="18">
        <f>'Parametrisierung Experte'!E18+'Parametrisierung Forscherin 1'!E18+'Parametrisierung Forscher 2'!E18</f>
        <v>2</v>
      </c>
      <c r="F18" s="18">
        <f>'Parametrisierung Experte'!F18+'Parametrisierung Forscherin 1'!F18+'Parametrisierung Forscher 2'!F18</f>
        <v>2</v>
      </c>
      <c r="G18" s="18">
        <f>'Parametrisierung Experte'!G18+'Parametrisierung Forscherin 1'!G18+'Parametrisierung Forscher 2'!G18</f>
        <v>2</v>
      </c>
      <c r="H18" s="18">
        <f>'Parametrisierung Experte'!H18+'Parametrisierung Forscherin 1'!H18+'Parametrisierung Forscher 2'!H18</f>
        <v>3</v>
      </c>
      <c r="I18" s="18">
        <f>'Parametrisierung Experte'!I18+'Parametrisierung Forscherin 1'!I18+'Parametrisierung Forscher 2'!I18</f>
        <v>2</v>
      </c>
      <c r="J18" s="18">
        <f>'Parametrisierung Experte'!J18+'Parametrisierung Forscherin 1'!J18+'Parametrisierung Forscher 2'!J18</f>
        <v>2</v>
      </c>
      <c r="K18" s="18">
        <f>'Parametrisierung Experte'!K18+'Parametrisierung Forscherin 1'!K18+'Parametrisierung Forscher 2'!K18</f>
        <v>2</v>
      </c>
      <c r="L18" s="18">
        <f>'Parametrisierung Experte'!L18+'Parametrisierung Forscherin 1'!L18+'Parametrisierung Forscher 2'!L18</f>
        <v>2</v>
      </c>
      <c r="M18" s="18">
        <f>'Parametrisierung Experte'!M18+'Parametrisierung Forscherin 1'!M18+'Parametrisierung Forscher 2'!M18</f>
        <v>2</v>
      </c>
      <c r="N18" s="18">
        <f>'Parametrisierung Experte'!N18+'Parametrisierung Forscherin 1'!N18+'Parametrisierung Forscher 2'!N18</f>
        <v>2</v>
      </c>
      <c r="O18" s="18">
        <f>'Parametrisierung Experte'!O18+'Parametrisierung Forscherin 1'!O18+'Parametrisierung Forscher 2'!O18</f>
        <v>1</v>
      </c>
      <c r="P18" s="18">
        <f>'Parametrisierung Experte'!P18+'Parametrisierung Forscherin 1'!P18+'Parametrisierung Forscher 2'!P18</f>
        <v>2</v>
      </c>
      <c r="Q18" s="18">
        <f>'Parametrisierung Experte'!Q18+'Parametrisierung Forscherin 1'!Q18+'Parametrisierung Forscher 2'!Q18</f>
        <v>2</v>
      </c>
      <c r="R18" s="18">
        <f>'Parametrisierung Experte'!R18+'Parametrisierung Forscherin 1'!R18+'Parametrisierung Forscher 2'!R18</f>
        <v>1</v>
      </c>
      <c r="S18" s="18">
        <f>'Parametrisierung Experte'!S18+'Parametrisierung Forscherin 1'!S18+'Parametrisierung Forscher 2'!S18</f>
        <v>2</v>
      </c>
      <c r="T18" s="18">
        <f>'Parametrisierung Experte'!T18+'Parametrisierung Forscherin 1'!T18+'Parametrisierung Forscher 2'!T18</f>
        <v>2</v>
      </c>
      <c r="U18" s="18">
        <f>'Parametrisierung Experte'!U18+'Parametrisierung Forscherin 1'!U18+'Parametrisierung Forscher 2'!U18</f>
        <v>1</v>
      </c>
      <c r="V18" s="18">
        <f>'Parametrisierung Experte'!V18+'Parametrisierung Forscherin 1'!V18+'Parametrisierung Forscher 2'!V18</f>
        <v>1</v>
      </c>
      <c r="W18" s="18">
        <f>'Parametrisierung Experte'!W18+'Parametrisierung Forscherin 1'!W18+'Parametrisierung Forscher 2'!W18</f>
        <v>1</v>
      </c>
      <c r="X18" s="18">
        <f>'Parametrisierung Experte'!X18+'Parametrisierung Forscherin 1'!X18+'Parametrisierung Forscher 2'!X18</f>
        <v>1</v>
      </c>
      <c r="Y18" s="18">
        <f>'Parametrisierung Experte'!Y18+'Parametrisierung Forscherin 1'!Y18+'Parametrisierung Forscher 2'!Y18</f>
        <v>1</v>
      </c>
      <c r="Z18" s="18">
        <f>'Parametrisierung Experte'!Z18+'Parametrisierung Forscherin 1'!Z18+'Parametrisierung Forscher 2'!Z18</f>
        <v>1</v>
      </c>
      <c r="AA18" s="18">
        <f>'Parametrisierung Experte'!AA18+'Parametrisierung Forscherin 1'!AA18+'Parametrisierung Forscher 2'!AA18</f>
        <v>1</v>
      </c>
      <c r="AB18" s="18">
        <f>'Parametrisierung Experte'!AB18+'Parametrisierung Forscherin 1'!AB18+'Parametrisierung Forscher 2'!AB18</f>
        <v>1</v>
      </c>
      <c r="AC18" s="18">
        <f>'Parametrisierung Experte'!AC18+'Parametrisierung Forscherin 1'!AC18+'Parametrisierung Forscher 2'!AC18</f>
        <v>1</v>
      </c>
      <c r="AD18" s="18">
        <f>'Parametrisierung Experte'!AD18+'Parametrisierung Forscherin 1'!AD18+'Parametrisierung Forscher 2'!AD18</f>
        <v>1</v>
      </c>
      <c r="AE18" s="78"/>
      <c r="AF18" s="78" t="s">
        <v>307</v>
      </c>
      <c r="AG18" s="5">
        <f>COUNTIF(E8:AD25,1)</f>
        <v>253</v>
      </c>
      <c r="AI18" s="207"/>
      <c r="AJ18" s="207"/>
      <c r="AK18" s="207"/>
      <c r="AL18" s="207"/>
      <c r="AM18" s="207"/>
    </row>
    <row r="19" spans="1:46" ht="15.75" customHeight="1" x14ac:dyDescent="0.2">
      <c r="A19" s="186"/>
      <c r="B19" s="186"/>
      <c r="C19" s="11" t="s">
        <v>55</v>
      </c>
      <c r="D19" s="3" t="s">
        <v>37</v>
      </c>
      <c r="E19" s="18">
        <f>'Parametrisierung Experte'!E19+'Parametrisierung Forscherin 1'!E19+'Parametrisierung Forscher 2'!E19</f>
        <v>2</v>
      </c>
      <c r="F19" s="18">
        <f>'Parametrisierung Experte'!F19+'Parametrisierung Forscherin 1'!F19+'Parametrisierung Forscher 2'!F19</f>
        <v>2</v>
      </c>
      <c r="G19" s="18">
        <f>'Parametrisierung Experte'!G19+'Parametrisierung Forscherin 1'!G19+'Parametrisierung Forscher 2'!G19</f>
        <v>2</v>
      </c>
      <c r="H19" s="18">
        <f>'Parametrisierung Experte'!H19+'Parametrisierung Forscherin 1'!H19+'Parametrisierung Forscher 2'!H19</f>
        <v>3</v>
      </c>
      <c r="I19" s="18">
        <f>'Parametrisierung Experte'!I19+'Parametrisierung Forscherin 1'!I19+'Parametrisierung Forscher 2'!I19</f>
        <v>2</v>
      </c>
      <c r="J19" s="18">
        <f>'Parametrisierung Experte'!J19+'Parametrisierung Forscherin 1'!J19+'Parametrisierung Forscher 2'!J19</f>
        <v>2</v>
      </c>
      <c r="K19" s="18">
        <f>'Parametrisierung Experte'!K19+'Parametrisierung Forscherin 1'!K19+'Parametrisierung Forscher 2'!K19</f>
        <v>2</v>
      </c>
      <c r="L19" s="18">
        <f>'Parametrisierung Experte'!L19+'Parametrisierung Forscherin 1'!L19+'Parametrisierung Forscher 2'!L19</f>
        <v>2</v>
      </c>
      <c r="M19" s="18">
        <f>'Parametrisierung Experte'!M19+'Parametrisierung Forscherin 1'!M19+'Parametrisierung Forscher 2'!M19</f>
        <v>2</v>
      </c>
      <c r="N19" s="18">
        <f>'Parametrisierung Experte'!N19+'Parametrisierung Forscherin 1'!N19+'Parametrisierung Forscher 2'!N19</f>
        <v>2</v>
      </c>
      <c r="O19" s="18">
        <f>'Parametrisierung Experte'!O19+'Parametrisierung Forscherin 1'!O19+'Parametrisierung Forscher 2'!O19</f>
        <v>1</v>
      </c>
      <c r="P19" s="18">
        <f>'Parametrisierung Experte'!P19+'Parametrisierung Forscherin 1'!P19+'Parametrisierung Forscher 2'!P19</f>
        <v>2</v>
      </c>
      <c r="Q19" s="18">
        <f>'Parametrisierung Experte'!Q19+'Parametrisierung Forscherin 1'!Q19+'Parametrisierung Forscher 2'!Q19</f>
        <v>2</v>
      </c>
      <c r="R19" s="18">
        <f>'Parametrisierung Experte'!R19+'Parametrisierung Forscherin 1'!R19+'Parametrisierung Forscher 2'!R19</f>
        <v>1</v>
      </c>
      <c r="S19" s="18">
        <f>'Parametrisierung Experte'!S19+'Parametrisierung Forscherin 1'!S19+'Parametrisierung Forscher 2'!S19</f>
        <v>2</v>
      </c>
      <c r="T19" s="18">
        <f>'Parametrisierung Experte'!T19+'Parametrisierung Forscherin 1'!T19+'Parametrisierung Forscher 2'!T19</f>
        <v>2</v>
      </c>
      <c r="U19" s="18">
        <f>'Parametrisierung Experte'!U19+'Parametrisierung Forscherin 1'!U19+'Parametrisierung Forscher 2'!U19</f>
        <v>1</v>
      </c>
      <c r="V19" s="18">
        <f>'Parametrisierung Experte'!V19+'Parametrisierung Forscherin 1'!V19+'Parametrisierung Forscher 2'!V19</f>
        <v>1</v>
      </c>
      <c r="W19" s="18">
        <f>'Parametrisierung Experte'!W19+'Parametrisierung Forscherin 1'!W19+'Parametrisierung Forscher 2'!W19</f>
        <v>1</v>
      </c>
      <c r="X19" s="18">
        <f>'Parametrisierung Experte'!X19+'Parametrisierung Forscherin 1'!X19+'Parametrisierung Forscher 2'!X19</f>
        <v>1</v>
      </c>
      <c r="Y19" s="18">
        <f>'Parametrisierung Experte'!Y19+'Parametrisierung Forscherin 1'!Y19+'Parametrisierung Forscher 2'!Y19</f>
        <v>1</v>
      </c>
      <c r="Z19" s="18">
        <f>'Parametrisierung Experte'!Z19+'Parametrisierung Forscherin 1'!Z19+'Parametrisierung Forscher 2'!Z19</f>
        <v>1</v>
      </c>
      <c r="AA19" s="18">
        <f>'Parametrisierung Experte'!AA19+'Parametrisierung Forscherin 1'!AA19+'Parametrisierung Forscher 2'!AA19</f>
        <v>1</v>
      </c>
      <c r="AB19" s="18">
        <f>'Parametrisierung Experte'!AB19+'Parametrisierung Forscherin 1'!AB19+'Parametrisierung Forscher 2'!AB19</f>
        <v>1</v>
      </c>
      <c r="AC19" s="18">
        <f>'Parametrisierung Experte'!AC19+'Parametrisierung Forscherin 1'!AC19+'Parametrisierung Forscher 2'!AC19</f>
        <v>1</v>
      </c>
      <c r="AD19" s="18">
        <f>'Parametrisierung Experte'!AD19+'Parametrisierung Forscherin 1'!AD19+'Parametrisierung Forscher 2'!AD19</f>
        <v>1</v>
      </c>
      <c r="AE19" s="78"/>
      <c r="AF19" s="78" t="s">
        <v>306</v>
      </c>
      <c r="AG19" s="5">
        <f>COUNTIF(E8:AD25,2)</f>
        <v>158</v>
      </c>
      <c r="AI19" s="207"/>
      <c r="AJ19" s="207"/>
      <c r="AK19" s="207"/>
      <c r="AL19" s="207"/>
      <c r="AM19" s="207"/>
    </row>
    <row r="20" spans="1:46" ht="15.75" customHeight="1" x14ac:dyDescent="0.2">
      <c r="A20" s="186"/>
      <c r="B20" s="186"/>
      <c r="C20" s="11" t="s">
        <v>56</v>
      </c>
      <c r="D20" s="3" t="s">
        <v>38</v>
      </c>
      <c r="E20" s="18">
        <f>'Parametrisierung Experte'!E20+'Parametrisierung Forscherin 1'!E20+'Parametrisierung Forscher 2'!E20</f>
        <v>2</v>
      </c>
      <c r="F20" s="18">
        <f>'Parametrisierung Experte'!F20+'Parametrisierung Forscherin 1'!F20+'Parametrisierung Forscher 2'!F20</f>
        <v>2</v>
      </c>
      <c r="G20" s="18">
        <f>'Parametrisierung Experte'!G20+'Parametrisierung Forscherin 1'!G20+'Parametrisierung Forscher 2'!G20</f>
        <v>2</v>
      </c>
      <c r="H20" s="18">
        <f>'Parametrisierung Experte'!H20+'Parametrisierung Forscherin 1'!H20+'Parametrisierung Forscher 2'!H20</f>
        <v>2</v>
      </c>
      <c r="I20" s="18">
        <f>'Parametrisierung Experte'!I20+'Parametrisierung Forscherin 1'!I20+'Parametrisierung Forscher 2'!I20</f>
        <v>2</v>
      </c>
      <c r="J20" s="18">
        <f>'Parametrisierung Experte'!J20+'Parametrisierung Forscherin 1'!J20+'Parametrisierung Forscher 2'!J20</f>
        <v>2</v>
      </c>
      <c r="K20" s="18">
        <f>'Parametrisierung Experte'!K20+'Parametrisierung Forscherin 1'!K20+'Parametrisierung Forscher 2'!K20</f>
        <v>1</v>
      </c>
      <c r="L20" s="18">
        <f>'Parametrisierung Experte'!L20+'Parametrisierung Forscherin 1'!L20+'Parametrisierung Forscher 2'!L20</f>
        <v>2</v>
      </c>
      <c r="M20" s="18">
        <f>'Parametrisierung Experte'!M20+'Parametrisierung Forscherin 1'!M20+'Parametrisierung Forscher 2'!M20</f>
        <v>2</v>
      </c>
      <c r="N20" s="18">
        <f>'Parametrisierung Experte'!N20+'Parametrisierung Forscherin 1'!N20+'Parametrisierung Forscher 2'!N20</f>
        <v>2</v>
      </c>
      <c r="O20" s="18">
        <f>'Parametrisierung Experte'!O20+'Parametrisierung Forscherin 1'!O20+'Parametrisierung Forscher 2'!O20</f>
        <v>1</v>
      </c>
      <c r="P20" s="18">
        <f>'Parametrisierung Experte'!P20+'Parametrisierung Forscherin 1'!P20+'Parametrisierung Forscher 2'!P20</f>
        <v>2</v>
      </c>
      <c r="Q20" s="18">
        <f>'Parametrisierung Experte'!Q20+'Parametrisierung Forscherin 1'!Q20+'Parametrisierung Forscher 2'!Q20</f>
        <v>2</v>
      </c>
      <c r="R20" s="18">
        <f>'Parametrisierung Experte'!R20+'Parametrisierung Forscherin 1'!R20+'Parametrisierung Forscher 2'!R20</f>
        <v>1</v>
      </c>
      <c r="S20" s="18">
        <f>'Parametrisierung Experte'!S20+'Parametrisierung Forscherin 1'!S20+'Parametrisierung Forscher 2'!S20</f>
        <v>2</v>
      </c>
      <c r="T20" s="18">
        <f>'Parametrisierung Experte'!T20+'Parametrisierung Forscherin 1'!T20+'Parametrisierung Forscher 2'!T20</f>
        <v>1</v>
      </c>
      <c r="U20" s="18">
        <f>'Parametrisierung Experte'!U20+'Parametrisierung Forscherin 1'!U20+'Parametrisierung Forscher 2'!U20</f>
        <v>1</v>
      </c>
      <c r="V20" s="18">
        <f>'Parametrisierung Experte'!V20+'Parametrisierung Forscherin 1'!V20+'Parametrisierung Forscher 2'!V20</f>
        <v>1</v>
      </c>
      <c r="W20" s="18">
        <f>'Parametrisierung Experte'!W20+'Parametrisierung Forscherin 1'!W20+'Parametrisierung Forscher 2'!W20</f>
        <v>1</v>
      </c>
      <c r="X20" s="18">
        <f>'Parametrisierung Experte'!X20+'Parametrisierung Forscherin 1'!X20+'Parametrisierung Forscher 2'!X20</f>
        <v>1</v>
      </c>
      <c r="Y20" s="18">
        <f>'Parametrisierung Experte'!Y20+'Parametrisierung Forscherin 1'!Y20+'Parametrisierung Forscher 2'!Y20</f>
        <v>1</v>
      </c>
      <c r="Z20" s="18">
        <f>'Parametrisierung Experte'!Z20+'Parametrisierung Forscherin 1'!Z20+'Parametrisierung Forscher 2'!Z20</f>
        <v>1</v>
      </c>
      <c r="AA20" s="18">
        <f>'Parametrisierung Experte'!AA20+'Parametrisierung Forscherin 1'!AA20+'Parametrisierung Forscher 2'!AA20</f>
        <v>1</v>
      </c>
      <c r="AB20" s="18">
        <f>'Parametrisierung Experte'!AB20+'Parametrisierung Forscherin 1'!AB20+'Parametrisierung Forscher 2'!AB20</f>
        <v>1</v>
      </c>
      <c r="AC20" s="18">
        <f>'Parametrisierung Experte'!AC20+'Parametrisierung Forscherin 1'!AC20+'Parametrisierung Forscher 2'!AC20</f>
        <v>1</v>
      </c>
      <c r="AD20" s="18">
        <f>'Parametrisierung Experte'!AD20+'Parametrisierung Forscherin 1'!AD20+'Parametrisierung Forscher 2'!AD20</f>
        <v>1</v>
      </c>
      <c r="AE20" s="78"/>
      <c r="AF20" s="78" t="s">
        <v>305</v>
      </c>
      <c r="AG20" s="5">
        <f>COUNTIF(E8:AD25,3)</f>
        <v>56</v>
      </c>
      <c r="AI20" s="207"/>
      <c r="AJ20" s="207"/>
      <c r="AK20" s="207"/>
      <c r="AL20" s="207"/>
      <c r="AM20" s="207"/>
    </row>
    <row r="21" spans="1:46" ht="15.75" customHeight="1" x14ac:dyDescent="0.2">
      <c r="A21" s="186"/>
      <c r="B21" s="186"/>
      <c r="C21" s="11" t="s">
        <v>57</v>
      </c>
      <c r="D21" s="3" t="s">
        <v>39</v>
      </c>
      <c r="E21" s="18">
        <f>'Parametrisierung Experte'!E21+'Parametrisierung Forscherin 1'!E21+'Parametrisierung Forscher 2'!E21</f>
        <v>1</v>
      </c>
      <c r="F21" s="18">
        <f>'Parametrisierung Experte'!F21+'Parametrisierung Forscherin 1'!F21+'Parametrisierung Forscher 2'!F21</f>
        <v>1</v>
      </c>
      <c r="G21" s="18">
        <f>'Parametrisierung Experte'!G21+'Parametrisierung Forscherin 1'!G21+'Parametrisierung Forscher 2'!G21</f>
        <v>1</v>
      </c>
      <c r="H21" s="18">
        <f>'Parametrisierung Experte'!H21+'Parametrisierung Forscherin 1'!H21+'Parametrisierung Forscher 2'!H21</f>
        <v>2</v>
      </c>
      <c r="I21" s="18">
        <f>'Parametrisierung Experte'!I21+'Parametrisierung Forscherin 1'!I21+'Parametrisierung Forscher 2'!I21</f>
        <v>1</v>
      </c>
      <c r="J21" s="18">
        <f>'Parametrisierung Experte'!J21+'Parametrisierung Forscherin 1'!J21+'Parametrisierung Forscher 2'!J21</f>
        <v>2</v>
      </c>
      <c r="K21" s="18">
        <f>'Parametrisierung Experte'!K21+'Parametrisierung Forscherin 1'!K21+'Parametrisierung Forscher 2'!K21</f>
        <v>2</v>
      </c>
      <c r="L21" s="18">
        <f>'Parametrisierung Experte'!L21+'Parametrisierung Forscherin 1'!L21+'Parametrisierung Forscher 2'!L21</f>
        <v>2</v>
      </c>
      <c r="M21" s="18">
        <f>'Parametrisierung Experte'!M21+'Parametrisierung Forscherin 1'!M21+'Parametrisierung Forscher 2'!M21</f>
        <v>1</v>
      </c>
      <c r="N21" s="18">
        <f>'Parametrisierung Experte'!N21+'Parametrisierung Forscherin 1'!N21+'Parametrisierung Forscher 2'!N21</f>
        <v>1</v>
      </c>
      <c r="O21" s="18">
        <f>'Parametrisierung Experte'!O21+'Parametrisierung Forscherin 1'!O21+'Parametrisierung Forscher 2'!O21</f>
        <v>1</v>
      </c>
      <c r="P21" s="18">
        <f>'Parametrisierung Experte'!P21+'Parametrisierung Forscherin 1'!P21+'Parametrisierung Forscher 2'!P21</f>
        <v>1</v>
      </c>
      <c r="Q21" s="18">
        <f>'Parametrisierung Experte'!Q21+'Parametrisierung Forscherin 1'!Q21+'Parametrisierung Forscher 2'!Q21</f>
        <v>3</v>
      </c>
      <c r="R21" s="18">
        <f>'Parametrisierung Experte'!R21+'Parametrisierung Forscherin 1'!R21+'Parametrisierung Forscher 2'!R21</f>
        <v>1</v>
      </c>
      <c r="S21" s="18">
        <f>'Parametrisierung Experte'!S21+'Parametrisierung Forscherin 1'!S21+'Parametrisierung Forscher 2'!S21</f>
        <v>2</v>
      </c>
      <c r="T21" s="18">
        <f>'Parametrisierung Experte'!T21+'Parametrisierung Forscherin 1'!T21+'Parametrisierung Forscher 2'!T21</f>
        <v>1</v>
      </c>
      <c r="U21" s="18">
        <f>'Parametrisierung Experte'!U21+'Parametrisierung Forscherin 1'!U21+'Parametrisierung Forscher 2'!U21</f>
        <v>2</v>
      </c>
      <c r="V21" s="18">
        <f>'Parametrisierung Experte'!V21+'Parametrisierung Forscherin 1'!V21+'Parametrisierung Forscher 2'!V21</f>
        <v>2</v>
      </c>
      <c r="W21" s="18">
        <f>'Parametrisierung Experte'!W21+'Parametrisierung Forscherin 1'!W21+'Parametrisierung Forscher 2'!W21</f>
        <v>2</v>
      </c>
      <c r="X21" s="18">
        <f>'Parametrisierung Experte'!X21+'Parametrisierung Forscherin 1'!X21+'Parametrisierung Forscher 2'!X21</f>
        <v>1</v>
      </c>
      <c r="Y21" s="18">
        <f>'Parametrisierung Experte'!Y21+'Parametrisierung Forscherin 1'!Y21+'Parametrisierung Forscher 2'!Y21</f>
        <v>1</v>
      </c>
      <c r="Z21" s="18">
        <f>'Parametrisierung Experte'!Z21+'Parametrisierung Forscherin 1'!Z21+'Parametrisierung Forscher 2'!Z21</f>
        <v>1</v>
      </c>
      <c r="AA21" s="18">
        <f>'Parametrisierung Experte'!AA21+'Parametrisierung Forscherin 1'!AA21+'Parametrisierung Forscher 2'!AA21</f>
        <v>2</v>
      </c>
      <c r="AB21" s="18">
        <f>'Parametrisierung Experte'!AB21+'Parametrisierung Forscherin 1'!AB21+'Parametrisierung Forscher 2'!AB21</f>
        <v>1</v>
      </c>
      <c r="AC21" s="18">
        <f>'Parametrisierung Experte'!AC21+'Parametrisierung Forscherin 1'!AC21+'Parametrisierung Forscher 2'!AC21</f>
        <v>2</v>
      </c>
      <c r="AD21" s="18">
        <f>'Parametrisierung Experte'!AD21+'Parametrisierung Forscherin 1'!AD21+'Parametrisierung Forscher 2'!AD21</f>
        <v>1</v>
      </c>
      <c r="AE21" s="78"/>
      <c r="AF21" s="78" t="s">
        <v>304</v>
      </c>
      <c r="AG21" s="5">
        <f>COUNTIF(E8:AD25,0)</f>
        <v>1</v>
      </c>
      <c r="AI21" s="207"/>
      <c r="AJ21" s="207"/>
      <c r="AK21" s="207"/>
      <c r="AL21" s="207"/>
      <c r="AM21" s="207"/>
    </row>
    <row r="22" spans="1:46" ht="15.75" customHeight="1" x14ac:dyDescent="0.2">
      <c r="A22" s="186"/>
      <c r="B22" s="186"/>
      <c r="C22" s="11" t="s">
        <v>58</v>
      </c>
      <c r="D22" s="3" t="s">
        <v>40</v>
      </c>
      <c r="E22" s="18">
        <f>'Parametrisierung Experte'!E22+'Parametrisierung Forscherin 1'!E22+'Parametrisierung Forscher 2'!E22</f>
        <v>1</v>
      </c>
      <c r="F22" s="18">
        <f>'Parametrisierung Experte'!F22+'Parametrisierung Forscherin 1'!F22+'Parametrisierung Forscher 2'!F22</f>
        <v>1</v>
      </c>
      <c r="G22" s="18">
        <f>'Parametrisierung Experte'!G22+'Parametrisierung Forscherin 1'!G22+'Parametrisierung Forscher 2'!G22</f>
        <v>1</v>
      </c>
      <c r="H22" s="18">
        <f>'Parametrisierung Experte'!H22+'Parametrisierung Forscherin 1'!H22+'Parametrisierung Forscher 2'!H22</f>
        <v>1</v>
      </c>
      <c r="I22" s="18">
        <f>'Parametrisierung Experte'!I22+'Parametrisierung Forscherin 1'!I22+'Parametrisierung Forscher 2'!I22</f>
        <v>2</v>
      </c>
      <c r="J22" s="18">
        <f>'Parametrisierung Experte'!J22+'Parametrisierung Forscherin 1'!J22+'Parametrisierung Forscher 2'!J22</f>
        <v>1</v>
      </c>
      <c r="K22" s="18">
        <f>'Parametrisierung Experte'!K22+'Parametrisierung Forscherin 1'!K22+'Parametrisierung Forscher 2'!K22</f>
        <v>1</v>
      </c>
      <c r="L22" s="18">
        <f>'Parametrisierung Experte'!L22+'Parametrisierung Forscherin 1'!L22+'Parametrisierung Forscher 2'!L22</f>
        <v>2</v>
      </c>
      <c r="M22" s="18">
        <f>'Parametrisierung Experte'!M22+'Parametrisierung Forscherin 1'!M22+'Parametrisierung Forscher 2'!M22</f>
        <v>1</v>
      </c>
      <c r="N22" s="18">
        <f>'Parametrisierung Experte'!N22+'Parametrisierung Forscherin 1'!N22+'Parametrisierung Forscher 2'!N22</f>
        <v>1</v>
      </c>
      <c r="O22" s="18">
        <f>'Parametrisierung Experte'!O22+'Parametrisierung Forscherin 1'!O22+'Parametrisierung Forscher 2'!O22</f>
        <v>1</v>
      </c>
      <c r="P22" s="18">
        <f>'Parametrisierung Experte'!P22+'Parametrisierung Forscherin 1'!P22+'Parametrisierung Forscher 2'!P22</f>
        <v>2</v>
      </c>
      <c r="Q22" s="18">
        <f>'Parametrisierung Experte'!Q22+'Parametrisierung Forscherin 1'!Q22+'Parametrisierung Forscher 2'!Q22</f>
        <v>2</v>
      </c>
      <c r="R22" s="18">
        <f>'Parametrisierung Experte'!R22+'Parametrisierung Forscherin 1'!R22+'Parametrisierung Forscher 2'!R22</f>
        <v>1</v>
      </c>
      <c r="S22" s="18">
        <f>'Parametrisierung Experte'!S22+'Parametrisierung Forscherin 1'!S22+'Parametrisierung Forscher 2'!S22</f>
        <v>1</v>
      </c>
      <c r="T22" s="18">
        <f>'Parametrisierung Experte'!T22+'Parametrisierung Forscherin 1'!T22+'Parametrisierung Forscher 2'!T22</f>
        <v>1</v>
      </c>
      <c r="U22" s="18">
        <f>'Parametrisierung Experte'!U22+'Parametrisierung Forscherin 1'!U22+'Parametrisierung Forscher 2'!U22</f>
        <v>1</v>
      </c>
      <c r="V22" s="18">
        <f>'Parametrisierung Experte'!V22+'Parametrisierung Forscherin 1'!V22+'Parametrisierung Forscher 2'!V22</f>
        <v>1</v>
      </c>
      <c r="W22" s="18">
        <f>'Parametrisierung Experte'!W22+'Parametrisierung Forscherin 1'!W22+'Parametrisierung Forscher 2'!W22</f>
        <v>1</v>
      </c>
      <c r="X22" s="18">
        <f>'Parametrisierung Experte'!X22+'Parametrisierung Forscherin 1'!X22+'Parametrisierung Forscher 2'!X22</f>
        <v>1</v>
      </c>
      <c r="Y22" s="18">
        <f>'Parametrisierung Experte'!Y22+'Parametrisierung Forscherin 1'!Y22+'Parametrisierung Forscher 2'!Y22</f>
        <v>1</v>
      </c>
      <c r="Z22" s="18">
        <f>'Parametrisierung Experte'!Z22+'Parametrisierung Forscherin 1'!Z22+'Parametrisierung Forscher 2'!Z22</f>
        <v>1</v>
      </c>
      <c r="AA22" s="18">
        <f>'Parametrisierung Experte'!AA22+'Parametrisierung Forscherin 1'!AA22+'Parametrisierung Forscher 2'!AA22</f>
        <v>1</v>
      </c>
      <c r="AB22" s="18">
        <f>'Parametrisierung Experte'!AB22+'Parametrisierung Forscherin 1'!AB22+'Parametrisierung Forscher 2'!AB22</f>
        <v>1</v>
      </c>
      <c r="AC22" s="18">
        <f>'Parametrisierung Experte'!AC22+'Parametrisierung Forscherin 1'!AC22+'Parametrisierung Forscher 2'!AC22</f>
        <v>1</v>
      </c>
      <c r="AD22" s="18">
        <f>'Parametrisierung Experte'!AD22+'Parametrisierung Forscherin 1'!AD22+'Parametrisierung Forscher 2'!AD22</f>
        <v>1</v>
      </c>
      <c r="AE22" s="78"/>
      <c r="AF22" s="78" t="s">
        <v>303</v>
      </c>
      <c r="AG22" s="5">
        <f>COUNT(E8:AD25)</f>
        <v>468</v>
      </c>
      <c r="AI22" s="207"/>
      <c r="AJ22" s="207"/>
      <c r="AK22" s="207"/>
      <c r="AL22" s="207"/>
      <c r="AM22" s="207"/>
    </row>
    <row r="23" spans="1:46" x14ac:dyDescent="0.2">
      <c r="A23" s="186"/>
      <c r="B23" s="186"/>
      <c r="C23" s="11" t="s">
        <v>59</v>
      </c>
      <c r="D23" s="3" t="s">
        <v>41</v>
      </c>
      <c r="E23" s="18">
        <f>'Parametrisierung Experte'!E23+'Parametrisierung Forscherin 1'!E23+'Parametrisierung Forscher 2'!E23</f>
        <v>1</v>
      </c>
      <c r="F23" s="18">
        <f>'Parametrisierung Experte'!F23+'Parametrisierung Forscherin 1'!F23+'Parametrisierung Forscher 2'!F23</f>
        <v>1</v>
      </c>
      <c r="G23" s="18">
        <f>'Parametrisierung Experte'!G23+'Parametrisierung Forscherin 1'!G23+'Parametrisierung Forscher 2'!G23</f>
        <v>1</v>
      </c>
      <c r="H23" s="18">
        <f>'Parametrisierung Experte'!H23+'Parametrisierung Forscherin 1'!H23+'Parametrisierung Forscher 2'!H23</f>
        <v>1</v>
      </c>
      <c r="I23" s="18">
        <f>'Parametrisierung Experte'!I23+'Parametrisierung Forscherin 1'!I23+'Parametrisierung Forscher 2'!I23</f>
        <v>2</v>
      </c>
      <c r="J23" s="18">
        <f>'Parametrisierung Experte'!J23+'Parametrisierung Forscherin 1'!J23+'Parametrisierung Forscher 2'!J23</f>
        <v>2</v>
      </c>
      <c r="K23" s="18">
        <f>'Parametrisierung Experte'!K23+'Parametrisierung Forscherin 1'!K23+'Parametrisierung Forscher 2'!K23</f>
        <v>2</v>
      </c>
      <c r="L23" s="18">
        <f>'Parametrisierung Experte'!L23+'Parametrisierung Forscherin 1'!L23+'Parametrisierung Forscher 2'!L23</f>
        <v>1</v>
      </c>
      <c r="M23" s="18">
        <f>'Parametrisierung Experte'!M23+'Parametrisierung Forscherin 1'!M23+'Parametrisierung Forscher 2'!M23</f>
        <v>2</v>
      </c>
      <c r="N23" s="18">
        <f>'Parametrisierung Experte'!N23+'Parametrisierung Forscherin 1'!N23+'Parametrisierung Forscher 2'!N23</f>
        <v>1</v>
      </c>
      <c r="O23" s="18">
        <f>'Parametrisierung Experte'!O23+'Parametrisierung Forscherin 1'!O23+'Parametrisierung Forscher 2'!O23</f>
        <v>1</v>
      </c>
      <c r="P23" s="18">
        <f>'Parametrisierung Experte'!P23+'Parametrisierung Forscherin 1'!P23+'Parametrisierung Forscher 2'!P23</f>
        <v>1</v>
      </c>
      <c r="Q23" s="18">
        <f>'Parametrisierung Experte'!Q23+'Parametrisierung Forscherin 1'!Q23+'Parametrisierung Forscher 2'!Q23</f>
        <v>2</v>
      </c>
      <c r="R23" s="18">
        <f>'Parametrisierung Experte'!R23+'Parametrisierung Forscherin 1'!R23+'Parametrisierung Forscher 2'!R23</f>
        <v>1</v>
      </c>
      <c r="S23" s="18">
        <f>'Parametrisierung Experte'!S23+'Parametrisierung Forscherin 1'!S23+'Parametrisierung Forscher 2'!S23</f>
        <v>1</v>
      </c>
      <c r="T23" s="18">
        <f>'Parametrisierung Experte'!T23+'Parametrisierung Forscherin 1'!T23+'Parametrisierung Forscher 2'!T23</f>
        <v>1</v>
      </c>
      <c r="U23" s="18">
        <f>'Parametrisierung Experte'!U23+'Parametrisierung Forscherin 1'!U23+'Parametrisierung Forscher 2'!U23</f>
        <v>2</v>
      </c>
      <c r="V23" s="18">
        <f>'Parametrisierung Experte'!V23+'Parametrisierung Forscherin 1'!V23+'Parametrisierung Forscher 2'!V23</f>
        <v>1</v>
      </c>
      <c r="W23" s="18">
        <f>'Parametrisierung Experte'!W23+'Parametrisierung Forscherin 1'!W23+'Parametrisierung Forscher 2'!W23</f>
        <v>1</v>
      </c>
      <c r="X23" s="18">
        <f>'Parametrisierung Experte'!X23+'Parametrisierung Forscherin 1'!X23+'Parametrisierung Forscher 2'!X23</f>
        <v>1</v>
      </c>
      <c r="Y23" s="18">
        <f>'Parametrisierung Experte'!Y23+'Parametrisierung Forscherin 1'!Y23+'Parametrisierung Forscher 2'!Y23</f>
        <v>1</v>
      </c>
      <c r="Z23" s="18">
        <f>'Parametrisierung Experte'!Z23+'Parametrisierung Forscherin 1'!Z23+'Parametrisierung Forscher 2'!Z23</f>
        <v>1</v>
      </c>
      <c r="AA23" s="18">
        <f>'Parametrisierung Experte'!AA23+'Parametrisierung Forscherin 1'!AA23+'Parametrisierung Forscher 2'!AA23</f>
        <v>1</v>
      </c>
      <c r="AB23" s="18">
        <f>'Parametrisierung Experte'!AB23+'Parametrisierung Forscherin 1'!AB23+'Parametrisierung Forscher 2'!AB23</f>
        <v>1</v>
      </c>
      <c r="AC23" s="18">
        <f>'Parametrisierung Experte'!AC23+'Parametrisierung Forscherin 1'!AC23+'Parametrisierung Forscher 2'!AC23</f>
        <v>2</v>
      </c>
      <c r="AD23" s="18">
        <f>'Parametrisierung Experte'!AD23+'Parametrisierung Forscherin 1'!AD23+'Parametrisierung Forscher 2'!AD23</f>
        <v>1</v>
      </c>
      <c r="AE23" s="5"/>
      <c r="AF23" s="78" t="s">
        <v>308</v>
      </c>
      <c r="AG23" s="5">
        <f>SUM(AG19:AG21)</f>
        <v>215</v>
      </c>
      <c r="AI23" s="207"/>
      <c r="AJ23" s="207"/>
      <c r="AK23" s="207"/>
      <c r="AL23" s="207"/>
      <c r="AM23" s="207"/>
    </row>
    <row r="24" spans="1:46" x14ac:dyDescent="0.2">
      <c r="A24" s="186"/>
      <c r="B24" s="186"/>
      <c r="C24" s="11" t="s">
        <v>60</v>
      </c>
      <c r="D24" s="3" t="s">
        <v>42</v>
      </c>
      <c r="E24" s="18">
        <f>'Parametrisierung Experte'!E24+'Parametrisierung Forscherin 1'!E24+'Parametrisierung Forscher 2'!E24</f>
        <v>1</v>
      </c>
      <c r="F24" s="18">
        <f>'Parametrisierung Experte'!F24+'Parametrisierung Forscherin 1'!F24+'Parametrisierung Forscher 2'!F24</f>
        <v>1</v>
      </c>
      <c r="G24" s="18">
        <f>'Parametrisierung Experte'!G24+'Parametrisierung Forscherin 1'!G24+'Parametrisierung Forscher 2'!G24</f>
        <v>1</v>
      </c>
      <c r="H24" s="18">
        <f>'Parametrisierung Experte'!H24+'Parametrisierung Forscherin 1'!H24+'Parametrisierung Forscher 2'!H24</f>
        <v>1</v>
      </c>
      <c r="I24" s="18">
        <f>'Parametrisierung Experte'!I24+'Parametrisierung Forscherin 1'!I24+'Parametrisierung Forscher 2'!I24</f>
        <v>2</v>
      </c>
      <c r="J24" s="18">
        <f>'Parametrisierung Experte'!J24+'Parametrisierung Forscherin 1'!J24+'Parametrisierung Forscher 2'!J24</f>
        <v>2</v>
      </c>
      <c r="K24" s="18">
        <f>'Parametrisierung Experte'!K24+'Parametrisierung Forscherin 1'!K24+'Parametrisierung Forscher 2'!K24</f>
        <v>1</v>
      </c>
      <c r="L24" s="18">
        <f>'Parametrisierung Experte'!L24+'Parametrisierung Forscherin 1'!L24+'Parametrisierung Forscher 2'!L24</f>
        <v>1</v>
      </c>
      <c r="M24" s="18">
        <f>'Parametrisierung Experte'!M24+'Parametrisierung Forscherin 1'!M24+'Parametrisierung Forscher 2'!M24</f>
        <v>2</v>
      </c>
      <c r="N24" s="18">
        <f>'Parametrisierung Experte'!N24+'Parametrisierung Forscherin 1'!N24+'Parametrisierung Forscher 2'!N24</f>
        <v>1</v>
      </c>
      <c r="O24" s="18">
        <f>'Parametrisierung Experte'!O24+'Parametrisierung Forscherin 1'!O24+'Parametrisierung Forscher 2'!O24</f>
        <v>2</v>
      </c>
      <c r="P24" s="18">
        <f>'Parametrisierung Experte'!P24+'Parametrisierung Forscherin 1'!P24+'Parametrisierung Forscher 2'!P24</f>
        <v>1</v>
      </c>
      <c r="Q24" s="18">
        <f>'Parametrisierung Experte'!Q24+'Parametrisierung Forscherin 1'!Q24+'Parametrisierung Forscher 2'!Q24</f>
        <v>2</v>
      </c>
      <c r="R24" s="18">
        <f>'Parametrisierung Experte'!R24+'Parametrisierung Forscherin 1'!R24+'Parametrisierung Forscher 2'!R24</f>
        <v>2</v>
      </c>
      <c r="S24" s="18">
        <f>'Parametrisierung Experte'!S24+'Parametrisierung Forscherin 1'!S24+'Parametrisierung Forscher 2'!S24</f>
        <v>1</v>
      </c>
      <c r="T24" s="18">
        <f>'Parametrisierung Experte'!T24+'Parametrisierung Forscherin 1'!T24+'Parametrisierung Forscher 2'!T24</f>
        <v>1</v>
      </c>
      <c r="U24" s="18">
        <f>'Parametrisierung Experte'!U24+'Parametrisierung Forscherin 1'!U24+'Parametrisierung Forscher 2'!U24</f>
        <v>2</v>
      </c>
      <c r="V24" s="18">
        <f>'Parametrisierung Experte'!V24+'Parametrisierung Forscherin 1'!V24+'Parametrisierung Forscher 2'!V24</f>
        <v>1</v>
      </c>
      <c r="W24" s="18">
        <f>'Parametrisierung Experte'!W24+'Parametrisierung Forscherin 1'!W24+'Parametrisierung Forscher 2'!W24</f>
        <v>1</v>
      </c>
      <c r="X24" s="18">
        <f>'Parametrisierung Experte'!X24+'Parametrisierung Forscherin 1'!X24+'Parametrisierung Forscher 2'!X24</f>
        <v>1</v>
      </c>
      <c r="Y24" s="18">
        <f>'Parametrisierung Experte'!Y24+'Parametrisierung Forscherin 1'!Y24+'Parametrisierung Forscher 2'!Y24</f>
        <v>1</v>
      </c>
      <c r="Z24" s="18">
        <f>'Parametrisierung Experte'!Z24+'Parametrisierung Forscherin 1'!Z24+'Parametrisierung Forscher 2'!Z24</f>
        <v>1</v>
      </c>
      <c r="AA24" s="18">
        <f>'Parametrisierung Experte'!AA24+'Parametrisierung Forscherin 1'!AA24+'Parametrisierung Forscher 2'!AA24</f>
        <v>1</v>
      </c>
      <c r="AB24" s="18">
        <f>'Parametrisierung Experte'!AB24+'Parametrisierung Forscherin 1'!AB24+'Parametrisierung Forscher 2'!AB24</f>
        <v>1</v>
      </c>
      <c r="AC24" s="18">
        <f>'Parametrisierung Experte'!AC24+'Parametrisierung Forscherin 1'!AC24+'Parametrisierung Forscher 2'!AC24</f>
        <v>2</v>
      </c>
      <c r="AD24" s="18">
        <f>'Parametrisierung Experte'!AD24+'Parametrisierung Forscherin 1'!AD24+'Parametrisierung Forscher 2'!AD24</f>
        <v>1</v>
      </c>
      <c r="AE24" s="5"/>
      <c r="AF24" s="78" t="s">
        <v>309</v>
      </c>
      <c r="AG24" s="5">
        <f>AG18</f>
        <v>253</v>
      </c>
      <c r="AI24" s="207"/>
      <c r="AJ24" s="207"/>
      <c r="AK24" s="207"/>
      <c r="AL24" s="207"/>
      <c r="AM24" s="207"/>
    </row>
    <row r="25" spans="1:46" x14ac:dyDescent="0.2">
      <c r="A25" s="186"/>
      <c r="B25" s="186"/>
      <c r="C25" s="11" t="s">
        <v>61</v>
      </c>
      <c r="D25" s="3" t="s">
        <v>43</v>
      </c>
      <c r="E25" s="18">
        <f>'Parametrisierung Experte'!E25+'Parametrisierung Forscherin 1'!E25+'Parametrisierung Forscher 2'!E25</f>
        <v>1</v>
      </c>
      <c r="F25" s="18">
        <f>'Parametrisierung Experte'!F25+'Parametrisierung Forscherin 1'!F25+'Parametrisierung Forscher 2'!F25</f>
        <v>1</v>
      </c>
      <c r="G25" s="18">
        <f>'Parametrisierung Experte'!G25+'Parametrisierung Forscherin 1'!G25+'Parametrisierung Forscher 2'!G25</f>
        <v>1</v>
      </c>
      <c r="H25" s="18">
        <f>'Parametrisierung Experte'!H25+'Parametrisierung Forscherin 1'!H25+'Parametrisierung Forscher 2'!H25</f>
        <v>1</v>
      </c>
      <c r="I25" s="18">
        <f>'Parametrisierung Experte'!I25+'Parametrisierung Forscherin 1'!I25+'Parametrisierung Forscher 2'!I25</f>
        <v>3</v>
      </c>
      <c r="J25" s="18">
        <f>'Parametrisierung Experte'!J25+'Parametrisierung Forscherin 1'!J25+'Parametrisierung Forscher 2'!J25</f>
        <v>1</v>
      </c>
      <c r="K25" s="18">
        <f>'Parametrisierung Experte'!K25+'Parametrisierung Forscherin 1'!K25+'Parametrisierung Forscher 2'!K25</f>
        <v>1</v>
      </c>
      <c r="L25" s="18">
        <f>'Parametrisierung Experte'!L25+'Parametrisierung Forscherin 1'!L25+'Parametrisierung Forscher 2'!L25</f>
        <v>1</v>
      </c>
      <c r="M25" s="18">
        <f>'Parametrisierung Experte'!M25+'Parametrisierung Forscherin 1'!M25+'Parametrisierung Forscher 2'!M25</f>
        <v>1</v>
      </c>
      <c r="N25" s="18">
        <f>'Parametrisierung Experte'!N25+'Parametrisierung Forscherin 1'!N25+'Parametrisierung Forscher 2'!N25</f>
        <v>1</v>
      </c>
      <c r="O25" s="18">
        <f>'Parametrisierung Experte'!O25+'Parametrisierung Forscherin 1'!O25+'Parametrisierung Forscher 2'!O25</f>
        <v>2</v>
      </c>
      <c r="P25" s="18">
        <f>'Parametrisierung Experte'!P25+'Parametrisierung Forscherin 1'!P25+'Parametrisierung Forscher 2'!P25</f>
        <v>1</v>
      </c>
      <c r="Q25" s="18">
        <f>'Parametrisierung Experte'!Q25+'Parametrisierung Forscherin 1'!Q25+'Parametrisierung Forscher 2'!Q25</f>
        <v>2</v>
      </c>
      <c r="R25" s="18">
        <f>'Parametrisierung Experte'!R25+'Parametrisierung Forscherin 1'!R25+'Parametrisierung Forscher 2'!R25</f>
        <v>1</v>
      </c>
      <c r="S25" s="18">
        <f>'Parametrisierung Experte'!S25+'Parametrisierung Forscherin 1'!S25+'Parametrisierung Forscher 2'!S25</f>
        <v>1</v>
      </c>
      <c r="T25" s="18">
        <f>'Parametrisierung Experte'!T25+'Parametrisierung Forscherin 1'!T25+'Parametrisierung Forscher 2'!T25</f>
        <v>1</v>
      </c>
      <c r="U25" s="18">
        <f>'Parametrisierung Experte'!U25+'Parametrisierung Forscherin 1'!U25+'Parametrisierung Forscher 2'!U25</f>
        <v>1</v>
      </c>
      <c r="V25" s="18">
        <f>'Parametrisierung Experte'!V25+'Parametrisierung Forscherin 1'!V25+'Parametrisierung Forscher 2'!V25</f>
        <v>1</v>
      </c>
      <c r="W25" s="18">
        <f>'Parametrisierung Experte'!W25+'Parametrisierung Forscherin 1'!W25+'Parametrisierung Forscher 2'!W25</f>
        <v>1</v>
      </c>
      <c r="X25" s="18">
        <f>'Parametrisierung Experte'!X25+'Parametrisierung Forscherin 1'!X25+'Parametrisierung Forscher 2'!X25</f>
        <v>1</v>
      </c>
      <c r="Y25" s="18">
        <f>'Parametrisierung Experte'!Y25+'Parametrisierung Forscherin 1'!Y25+'Parametrisierung Forscher 2'!Y25</f>
        <v>1</v>
      </c>
      <c r="Z25" s="18">
        <f>'Parametrisierung Experte'!Z25+'Parametrisierung Forscherin 1'!Z25+'Parametrisierung Forscher 2'!Z25</f>
        <v>1</v>
      </c>
      <c r="AA25" s="18">
        <f>'Parametrisierung Experte'!AA25+'Parametrisierung Forscherin 1'!AA25+'Parametrisierung Forscher 2'!AA25</f>
        <v>1</v>
      </c>
      <c r="AB25" s="18">
        <f>'Parametrisierung Experte'!AB25+'Parametrisierung Forscherin 1'!AB25+'Parametrisierung Forscher 2'!AB25</f>
        <v>1</v>
      </c>
      <c r="AC25" s="18">
        <f>'Parametrisierung Experte'!AC25+'Parametrisierung Forscherin 1'!AC25+'Parametrisierung Forscher 2'!AC25</f>
        <v>1</v>
      </c>
      <c r="AD25" s="18">
        <f>'Parametrisierung Experte'!AD25+'Parametrisierung Forscherin 1'!AD25+'Parametrisierung Forscher 2'!AD25</f>
        <v>1</v>
      </c>
      <c r="AE25" s="5"/>
      <c r="AF25" s="5"/>
      <c r="AG25" s="5"/>
      <c r="AI25" s="207"/>
      <c r="AJ25" s="207"/>
      <c r="AK25" s="207"/>
      <c r="AL25" s="207"/>
      <c r="AM25" s="207"/>
    </row>
    <row r="26" spans="1:46" ht="15" x14ac:dyDescent="0.25">
      <c r="A26" s="186"/>
      <c r="B26" s="13"/>
      <c r="C26" s="13"/>
      <c r="D26" s="13"/>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5"/>
      <c r="AF26" s="5"/>
      <c r="AG26" s="5"/>
      <c r="AI26" s="10"/>
      <c r="AJ26" s="10"/>
      <c r="AK26" s="10"/>
      <c r="AL26" s="10"/>
      <c r="AM26" s="10"/>
    </row>
    <row r="27" spans="1:46" ht="15" customHeight="1" x14ac:dyDescent="0.25">
      <c r="A27" s="186"/>
      <c r="B27" s="186" t="s">
        <v>99</v>
      </c>
      <c r="C27" s="4" t="s">
        <v>90</v>
      </c>
      <c r="D27" s="13"/>
      <c r="E27" s="26" t="str">
        <f>IF(INT(Spannweiten!E27)&lt;=5, Mittelwerte!E27, "")</f>
        <v/>
      </c>
      <c r="F27" s="26" t="str">
        <f>IF(INT(Spannweiten!F27)&lt;=5, Mittelwerte!F27, "")</f>
        <v/>
      </c>
      <c r="G27" s="24">
        <f>IF(INT(Spannweiten!G27)&lt;=5, Mittelwerte!G27, "")</f>
        <v>7</v>
      </c>
      <c r="H27" s="24">
        <f>IF(INT(Spannweiten!H27)&lt;=5, Mittelwerte!H27, "")</f>
        <v>3</v>
      </c>
      <c r="I27" s="24">
        <f>IF(INT(Spannweiten!I27)&lt;=5, Mittelwerte!I27, "")</f>
        <v>8</v>
      </c>
      <c r="J27" s="24">
        <f>IF(INT(Spannweiten!J27)&lt;=5, Mittelwerte!J27, "")</f>
        <v>5</v>
      </c>
      <c r="K27" s="24">
        <f>IF(INT(Spannweiten!K27)&lt;=5, Mittelwerte!K27, "")</f>
        <v>2</v>
      </c>
      <c r="L27" s="24">
        <f>IF(INT(Spannweiten!L27)&lt;=5, Mittelwerte!L27, "")</f>
        <v>6</v>
      </c>
      <c r="M27" s="24">
        <f>IF(INT(Spannweiten!M27)&lt;=5, Mittelwerte!M27, "")</f>
        <v>9</v>
      </c>
      <c r="N27" s="26" t="str">
        <f>IF(INT(Spannweiten!N27)&lt;=5, Mittelwerte!N27, "")</f>
        <v/>
      </c>
      <c r="O27" s="24">
        <f>IF(INT(Spannweiten!O27)&lt;=5, Mittelwerte!O27, "")</f>
        <v>3</v>
      </c>
      <c r="P27" s="26" t="str">
        <f>IF(INT(Spannweiten!P27)&lt;=5, Mittelwerte!P27, "")</f>
        <v/>
      </c>
      <c r="Q27" s="26" t="str">
        <f>IF(INT(Spannweiten!Q27)&lt;=5, Mittelwerte!Q27, "")</f>
        <v/>
      </c>
      <c r="R27" s="26" t="str">
        <f>IF(INT(Spannweiten!R27)&lt;=5, Mittelwerte!R27, "")</f>
        <v/>
      </c>
      <c r="S27" s="24">
        <f>IF(INT(Spannweiten!S27)&lt;=5, Mittelwerte!S27, "")</f>
        <v>8</v>
      </c>
      <c r="T27" s="24">
        <f>IF(INT(Spannweiten!T27)&lt;=5, Mittelwerte!T27, "")</f>
        <v>3</v>
      </c>
      <c r="U27" s="24">
        <f>IF(INT(Spannweiten!U27)&lt;=5, Mittelwerte!U27, "")</f>
        <v>6</v>
      </c>
      <c r="V27" s="26" t="str">
        <f>IF(INT(Spannweiten!V27)&lt;=5, Mittelwerte!V27, "")</f>
        <v/>
      </c>
      <c r="W27" s="24">
        <f>IF(INT(Spannweiten!W27)&lt;=5, Mittelwerte!W27, "")</f>
        <v>3</v>
      </c>
      <c r="X27" s="24">
        <f>IF(INT(Spannweiten!X27)&lt;=5, Mittelwerte!X27, "")</f>
        <v>2</v>
      </c>
      <c r="Y27" s="26" t="str">
        <f>IF(INT(Spannweiten!Y27)&lt;=5, Mittelwerte!Y27, "")</f>
        <v/>
      </c>
      <c r="Z27" s="26" t="str">
        <f>IF(INT(Spannweiten!Z27)&lt;=5, Mittelwerte!Z27, "")</f>
        <v/>
      </c>
      <c r="AA27" s="24">
        <f>IF(INT(Spannweiten!AA27)&lt;=5, Mittelwerte!AA27, "")</f>
        <v>3</v>
      </c>
      <c r="AB27" s="24">
        <f>IF(INT(Spannweiten!AB27)&lt;=5, Mittelwerte!AB27, "")</f>
        <v>4</v>
      </c>
      <c r="AC27" s="24">
        <f>IF(INT(Spannweiten!AC27)&lt;=5, Mittelwerte!AC27, "")</f>
        <v>8</v>
      </c>
      <c r="AD27" s="24">
        <f>IF(INT(Spannweiten!AD27)&lt;=5, Mittelwerte!AD27, "")</f>
        <v>3</v>
      </c>
      <c r="AE27" s="199" t="s">
        <v>209</v>
      </c>
      <c r="AF27" s="201"/>
      <c r="AG27" s="201"/>
      <c r="AI27" s="207" t="s">
        <v>244</v>
      </c>
      <c r="AJ27" s="207"/>
      <c r="AK27" s="207"/>
      <c r="AL27" s="207"/>
      <c r="AM27" s="207"/>
      <c r="AO27" s="52" t="s">
        <v>203</v>
      </c>
    </row>
    <row r="28" spans="1:46" ht="15" x14ac:dyDescent="0.25">
      <c r="A28" s="186"/>
      <c r="B28" s="186"/>
      <c r="C28" s="4" t="s">
        <v>91</v>
      </c>
      <c r="D28" s="13"/>
      <c r="E28" s="26" t="str">
        <f>IF(INT(Spannweiten!E28)&lt;=5, Mittelwerte!E28, "")</f>
        <v/>
      </c>
      <c r="F28" s="26" t="str">
        <f>IF(INT(Spannweiten!F28)&lt;=5, Mittelwerte!F28, "")</f>
        <v/>
      </c>
      <c r="G28" s="26" t="str">
        <f>IF(INT(Spannweiten!G28)&lt;=5, Mittelwerte!G28, "")</f>
        <v/>
      </c>
      <c r="H28" s="24">
        <f>IF(INT(Spannweiten!H28)&lt;=5, Mittelwerte!H28, "")</f>
        <v>3</v>
      </c>
      <c r="I28" s="26" t="str">
        <f>IF(INT(Spannweiten!I28)&lt;=5, Mittelwerte!I28, "")</f>
        <v/>
      </c>
      <c r="J28" s="26" t="str">
        <f>IF(INT(Spannweiten!J28)&lt;=5, Mittelwerte!J28, "")</f>
        <v/>
      </c>
      <c r="K28" s="24">
        <f>IF(INT(Spannweiten!K28)&lt;=5, Mittelwerte!K28, "")</f>
        <v>2</v>
      </c>
      <c r="L28" s="26" t="str">
        <f>IF(INT(Spannweiten!L28)&lt;=5, Mittelwerte!L28, "")</f>
        <v/>
      </c>
      <c r="M28" s="24">
        <f>IF(INT(Spannweiten!M28)&lt;=5, Mittelwerte!M28, "")</f>
        <v>9</v>
      </c>
      <c r="N28" s="26" t="str">
        <f>IF(INT(Spannweiten!N28)&lt;=5, Mittelwerte!N28, "")</f>
        <v/>
      </c>
      <c r="O28" s="24">
        <f>IF(INT(Spannweiten!O28)&lt;=5, Mittelwerte!O28, "")</f>
        <v>3</v>
      </c>
      <c r="P28" s="26" t="str">
        <f>IF(INT(Spannweiten!P28)&lt;=5, Mittelwerte!P28, "")</f>
        <v/>
      </c>
      <c r="Q28" s="26" t="str">
        <f>IF(INT(Spannweiten!Q28)&lt;=5, Mittelwerte!Q28, "")</f>
        <v/>
      </c>
      <c r="R28" s="26" t="str">
        <f>IF(INT(Spannweiten!R28)&lt;=5, Mittelwerte!R28, "")</f>
        <v/>
      </c>
      <c r="S28" s="24">
        <f>IF(INT(Spannweiten!S28)&lt;=5, Mittelwerte!S28, "")</f>
        <v>8</v>
      </c>
      <c r="T28" s="24">
        <f>IF(INT(Spannweiten!T28)&lt;=5, Mittelwerte!T28, "")</f>
        <v>3</v>
      </c>
      <c r="U28" s="26" t="str">
        <f>IF(INT(Spannweiten!U28)&lt;=5, Mittelwerte!U28, "")</f>
        <v/>
      </c>
      <c r="V28" s="26" t="str">
        <f>IF(INT(Spannweiten!V28)&lt;=5, Mittelwerte!V28, "")</f>
        <v/>
      </c>
      <c r="W28" s="24">
        <f>IF(INT(Spannweiten!W28)&lt;=5, Mittelwerte!W28, "")</f>
        <v>3</v>
      </c>
      <c r="X28" s="24">
        <f>IF(INT(Spannweiten!X28)&lt;=5, Mittelwerte!X28, "")</f>
        <v>3</v>
      </c>
      <c r="Y28" s="26" t="str">
        <f>IF(INT(Spannweiten!Y28)&lt;=5, Mittelwerte!Y28, "")</f>
        <v/>
      </c>
      <c r="Z28" s="24">
        <f>IF(INT(Spannweiten!Z28)&lt;=5, Mittelwerte!Z28, "")</f>
        <v>7</v>
      </c>
      <c r="AA28" s="24">
        <f>IF(INT(Spannweiten!AA28)&lt;=5, Mittelwerte!AA28, "")</f>
        <v>3</v>
      </c>
      <c r="AB28" s="24">
        <f>IF(INT(Spannweiten!AB28)&lt;=5, Mittelwerte!AB28, "")</f>
        <v>4</v>
      </c>
      <c r="AC28" s="24">
        <f>IF(INT(Spannweiten!AC28)&lt;=5, Mittelwerte!AC28, "")</f>
        <v>8</v>
      </c>
      <c r="AD28" s="24">
        <f>IF(INT(Spannweiten!AD28)&lt;=5, Mittelwerte!AD28, "")</f>
        <v>3</v>
      </c>
      <c r="AE28" s="202"/>
      <c r="AF28" s="201"/>
      <c r="AG28" s="201"/>
      <c r="AI28" s="207"/>
      <c r="AJ28" s="207"/>
      <c r="AK28" s="207"/>
      <c r="AL28" s="207"/>
      <c r="AM28" s="207"/>
      <c r="AO28" s="191" t="s">
        <v>168</v>
      </c>
      <c r="AP28" s="191"/>
      <c r="AQ28" s="191" t="s">
        <v>169</v>
      </c>
      <c r="AR28" s="191"/>
      <c r="AS28" s="191" t="s">
        <v>170</v>
      </c>
      <c r="AT28" s="191"/>
    </row>
    <row r="29" spans="1:46" ht="15" x14ac:dyDescent="0.25">
      <c r="A29" s="186"/>
      <c r="B29" s="186"/>
      <c r="C29" s="4" t="s">
        <v>92</v>
      </c>
      <c r="D29" s="13"/>
      <c r="E29" s="26" t="str">
        <f>IF(INT(Spannweiten!E29)&lt;=5, Mittelwerte!E29, "")</f>
        <v/>
      </c>
      <c r="F29" s="26" t="str">
        <f>IF(INT(Spannweiten!F29)&lt;=5, Mittelwerte!F29, "")</f>
        <v/>
      </c>
      <c r="G29" s="26" t="str">
        <f>IF(INT(Spannweiten!G29)&lt;=5, Mittelwerte!G29, "")</f>
        <v/>
      </c>
      <c r="H29" s="26" t="str">
        <f>IF(INT(Spannweiten!H29)&lt;=5, Mittelwerte!H29, "")</f>
        <v/>
      </c>
      <c r="I29" s="26" t="str">
        <f>IF(INT(Spannweiten!I29)&lt;=5, Mittelwerte!I29, "")</f>
        <v/>
      </c>
      <c r="J29" s="26" t="str">
        <f>IF(INT(Spannweiten!J29)&lt;=5, Mittelwerte!J29, "")</f>
        <v/>
      </c>
      <c r="K29" s="24">
        <f>IF(INT(Spannweiten!K29)&lt;=5, Mittelwerte!K29, "")</f>
        <v>2</v>
      </c>
      <c r="L29" s="26" t="str">
        <f>IF(INT(Spannweiten!L29)&lt;=5, Mittelwerte!L29, "")</f>
        <v/>
      </c>
      <c r="M29" s="26" t="str">
        <f>IF(INT(Spannweiten!M29)&lt;=5, Mittelwerte!M29, "")</f>
        <v/>
      </c>
      <c r="N29" s="26" t="str">
        <f>IF(INT(Spannweiten!N29)&lt;=5, Mittelwerte!N29, "")</f>
        <v/>
      </c>
      <c r="O29" s="24">
        <f>IF(INT(Spannweiten!O29)&lt;=5, Mittelwerte!O29, "")</f>
        <v>3</v>
      </c>
      <c r="P29" s="26" t="str">
        <f>IF(INT(Spannweiten!P29)&lt;=5, Mittelwerte!P29, "")</f>
        <v/>
      </c>
      <c r="Q29" s="26" t="str">
        <f>IF(INT(Spannweiten!Q29)&lt;=5, Mittelwerte!Q29, "")</f>
        <v/>
      </c>
      <c r="R29" s="26" t="str">
        <f>IF(INT(Spannweiten!R29)&lt;=5, Mittelwerte!R29, "")</f>
        <v/>
      </c>
      <c r="S29" s="24">
        <f>IF(INT(Spannweiten!S29)&lt;=5, Mittelwerte!S29, "")</f>
        <v>8</v>
      </c>
      <c r="T29" s="24">
        <f>IF(INT(Spannweiten!T29)&lt;=5, Mittelwerte!T29, "")</f>
        <v>3</v>
      </c>
      <c r="U29" s="26" t="str">
        <f>IF(INT(Spannweiten!U29)&lt;=5, Mittelwerte!U29, "")</f>
        <v/>
      </c>
      <c r="V29" s="26" t="str">
        <f>IF(INT(Spannweiten!V29)&lt;=5, Mittelwerte!V29, "")</f>
        <v/>
      </c>
      <c r="W29" s="24">
        <f>IF(INT(Spannweiten!W29)&lt;=5, Mittelwerte!W29, "")</f>
        <v>3</v>
      </c>
      <c r="X29" s="26" t="str">
        <f>IF(INT(Spannweiten!X29)&lt;=5, Mittelwerte!X29, "")</f>
        <v/>
      </c>
      <c r="Y29" s="26" t="str">
        <f>IF(INT(Spannweiten!Y29)&lt;=5, Mittelwerte!Y29, "")</f>
        <v/>
      </c>
      <c r="Z29" s="26" t="str">
        <f>IF(INT(Spannweiten!Z29)&lt;=5, Mittelwerte!Z29, "")</f>
        <v/>
      </c>
      <c r="AA29" s="24">
        <f>IF(INT(Spannweiten!AA29)&lt;=5, Mittelwerte!AA29, "")</f>
        <v>3</v>
      </c>
      <c r="AB29" s="24">
        <f>IF(INT(Spannweiten!AB29)&lt;=5, Mittelwerte!AB29, "")</f>
        <v>4</v>
      </c>
      <c r="AC29" s="24">
        <f>IF(INT(Spannweiten!AC29)&lt;=5, Mittelwerte!AC29, "")</f>
        <v>8</v>
      </c>
      <c r="AD29" s="24">
        <f>IF(INT(Spannweiten!AD29)&lt;=5, Mittelwerte!AD29, "")</f>
        <v>3</v>
      </c>
      <c r="AE29" s="202"/>
      <c r="AF29" s="201"/>
      <c r="AG29" s="201"/>
      <c r="AI29" s="207"/>
      <c r="AJ29" s="207"/>
      <c r="AK29" s="207"/>
      <c r="AL29" s="207"/>
      <c r="AM29" s="207"/>
      <c r="AO29" s="50" t="s">
        <v>172</v>
      </c>
      <c r="AP29" s="50">
        <v>1</v>
      </c>
      <c r="AQ29" s="50" t="s">
        <v>369</v>
      </c>
      <c r="AR29" s="50">
        <v>1</v>
      </c>
      <c r="AS29" s="50" t="s">
        <v>367</v>
      </c>
      <c r="AT29" s="50">
        <v>1</v>
      </c>
    </row>
    <row r="30" spans="1:46" ht="15" x14ac:dyDescent="0.25">
      <c r="A30" s="186"/>
      <c r="B30" s="186"/>
      <c r="C30" s="4" t="s">
        <v>93</v>
      </c>
      <c r="D30" s="13"/>
      <c r="E30" s="26" t="str">
        <f>IF(INT(Spannweiten!E30)&lt;=5, Mittelwerte!E30, "")</f>
        <v/>
      </c>
      <c r="F30" s="26" t="str">
        <f>IF(INT(Spannweiten!F30)&lt;=5, Mittelwerte!F30, "")</f>
        <v/>
      </c>
      <c r="G30" s="26" t="str">
        <f>IF(INT(Spannweiten!G30)&lt;=5, Mittelwerte!G30, "")</f>
        <v/>
      </c>
      <c r="H30" s="24">
        <f>IF(INT(Spannweiten!H30)&lt;=5, Mittelwerte!H30, "")</f>
        <v>1</v>
      </c>
      <c r="I30" s="24">
        <f>IF(INT(Spannweiten!I30)&lt;=5, Mittelwerte!I30, "")</f>
        <v>8</v>
      </c>
      <c r="J30" s="26" t="str">
        <f>IF(INT(Spannweiten!J30)&lt;=5, Mittelwerte!J30, "")</f>
        <v/>
      </c>
      <c r="K30" s="26" t="str">
        <f>IF(INT(Spannweiten!K30)&lt;=5, Mittelwerte!K30, "")</f>
        <v/>
      </c>
      <c r="L30" s="26" t="str">
        <f>IF(INT(Spannweiten!L30)&lt;=5, Mittelwerte!L30, "")</f>
        <v/>
      </c>
      <c r="M30" s="26" t="str">
        <f>IF(INT(Spannweiten!M30)&lt;=5, Mittelwerte!M30, "")</f>
        <v/>
      </c>
      <c r="N30" s="24">
        <f>IF(INT(Spannweiten!N30)&lt;=5, Mittelwerte!N30, "")</f>
        <v>3</v>
      </c>
      <c r="O30" s="24">
        <f>IF(INT(Spannweiten!O30)&lt;=5, Mittelwerte!O30, "")</f>
        <v>3</v>
      </c>
      <c r="P30" s="24">
        <f>IF(INT(Spannweiten!P30)&lt;=5, Mittelwerte!P30, "")</f>
        <v>2</v>
      </c>
      <c r="Q30" s="26" t="str">
        <f>IF(INT(Spannweiten!Q30)&lt;=5, Mittelwerte!Q30, "")</f>
        <v/>
      </c>
      <c r="R30" s="26" t="str">
        <f>IF(INT(Spannweiten!R30)&lt;=5, Mittelwerte!R30, "")</f>
        <v/>
      </c>
      <c r="S30" s="24">
        <f>IF(INT(Spannweiten!S30)&lt;=5, Mittelwerte!S30, "")</f>
        <v>3</v>
      </c>
      <c r="T30" s="26" t="str">
        <f>IF(INT(Spannweiten!T30)&lt;=5, Mittelwerte!T30, "")</f>
        <v/>
      </c>
      <c r="U30" s="24">
        <f>IF(INT(Spannweiten!U30)&lt;=5, Mittelwerte!U30, "")</f>
        <v>3</v>
      </c>
      <c r="V30" s="26" t="str">
        <f>IF(INT(Spannweiten!V30)&lt;=5, Mittelwerte!V30, "")</f>
        <v/>
      </c>
      <c r="W30" s="26" t="str">
        <f>IF(INT(Spannweiten!W30)&lt;=5, Mittelwerte!W30, "")</f>
        <v/>
      </c>
      <c r="X30" s="24">
        <f>IF(INT(Spannweiten!X30)&lt;=5, Mittelwerte!X30, "")</f>
        <v>2</v>
      </c>
      <c r="Y30" s="24">
        <f>IF(INT(Spannweiten!Y30)&lt;=5, Mittelwerte!Y30, "")</f>
        <v>2</v>
      </c>
      <c r="Z30" s="24">
        <f>IF(INT(Spannweiten!Z30)&lt;=5, Mittelwerte!Z30, "")</f>
        <v>2</v>
      </c>
      <c r="AA30" s="24">
        <f>IF(INT(Spannweiten!AA30)&lt;=5, Mittelwerte!AA30, "")</f>
        <v>4</v>
      </c>
      <c r="AB30" s="26" t="str">
        <f>IF(INT(Spannweiten!AB30)&lt;=5, Mittelwerte!AB30, "")</f>
        <v/>
      </c>
      <c r="AC30" s="24">
        <f>IF(INT(Spannweiten!AC30)&lt;=5, Mittelwerte!AC30, "")</f>
        <v>3</v>
      </c>
      <c r="AD30" s="24">
        <f>IF(INT(Spannweiten!AD30)&lt;=5, Mittelwerte!AD30, "")</f>
        <v>3</v>
      </c>
      <c r="AE30" s="202"/>
      <c r="AF30" s="201"/>
      <c r="AG30" s="201"/>
      <c r="AI30" s="207"/>
      <c r="AJ30" s="207"/>
      <c r="AK30" s="207"/>
      <c r="AL30" s="207"/>
      <c r="AM30" s="207"/>
      <c r="AO30" s="50" t="s">
        <v>175</v>
      </c>
      <c r="AP30" s="50">
        <v>3</v>
      </c>
      <c r="AQ30" s="50" t="s">
        <v>173</v>
      </c>
      <c r="AR30" s="50">
        <v>3</v>
      </c>
      <c r="AS30" s="50" t="s">
        <v>171</v>
      </c>
      <c r="AT30" s="50">
        <v>3</v>
      </c>
    </row>
    <row r="31" spans="1:46" ht="15" x14ac:dyDescent="0.25">
      <c r="A31" s="186"/>
      <c r="B31" s="186"/>
      <c r="C31" s="4" t="s">
        <v>94</v>
      </c>
      <c r="D31" s="13"/>
      <c r="E31" s="24">
        <f>IF(INT(Spannweiten!E31)&lt;=5, Mittelwerte!E31, "")</f>
        <v>4</v>
      </c>
      <c r="F31" s="24">
        <f>IF(INT(Spannweiten!F31)&lt;=5, Mittelwerte!F31, "")</f>
        <v>3</v>
      </c>
      <c r="G31" s="26" t="str">
        <f>IF(INT(Spannweiten!G31)&lt;=5, Mittelwerte!G31, "")</f>
        <v/>
      </c>
      <c r="H31" s="26" t="str">
        <f>IF(INT(Spannweiten!H31)&lt;=5, Mittelwerte!H31, "")</f>
        <v/>
      </c>
      <c r="I31" s="24">
        <f>IF(INT(Spannweiten!I31)&lt;=5, Mittelwerte!I31, "")</f>
        <v>9</v>
      </c>
      <c r="J31" s="26" t="str">
        <f>IF(INT(Spannweiten!J31)&lt;=5, Mittelwerte!J31, "")</f>
        <v/>
      </c>
      <c r="K31" s="26" t="str">
        <f>IF(INT(Spannweiten!K31)&lt;=5, Mittelwerte!K31, "")</f>
        <v/>
      </c>
      <c r="L31" s="26" t="str">
        <f>IF(INT(Spannweiten!L31)&lt;=5, Mittelwerte!L31, "")</f>
        <v/>
      </c>
      <c r="M31" s="26" t="str">
        <f>IF(INT(Spannweiten!M31)&lt;=5, Mittelwerte!M31, "")</f>
        <v/>
      </c>
      <c r="N31" s="24">
        <f>IF(INT(Spannweiten!N31)&lt;=5, Mittelwerte!N31, "")</f>
        <v>3</v>
      </c>
      <c r="O31" s="26" t="str">
        <f>IF(INT(Spannweiten!O31)&lt;=5, Mittelwerte!O31, "")</f>
        <v/>
      </c>
      <c r="P31" s="26" t="str">
        <f>IF(INT(Spannweiten!P31)&lt;=5, Mittelwerte!P31, "")</f>
        <v/>
      </c>
      <c r="Q31" s="24">
        <f>IF(INT(Spannweiten!Q31)&lt;=5, Mittelwerte!Q31, "")</f>
        <v>9</v>
      </c>
      <c r="R31" s="26" t="str">
        <f>IF(INT(Spannweiten!R31)&lt;=5, Mittelwerte!R31, "")</f>
        <v/>
      </c>
      <c r="S31" s="26" t="str">
        <f>IF(INT(Spannweiten!S31)&lt;=5, Mittelwerte!S31, "")</f>
        <v/>
      </c>
      <c r="T31" s="26" t="str">
        <f>IF(INT(Spannweiten!T31)&lt;=5, Mittelwerte!T31, "")</f>
        <v/>
      </c>
      <c r="U31" s="24">
        <f>IF(INT(Spannweiten!U31)&lt;=5, Mittelwerte!U31, "")</f>
        <v>8</v>
      </c>
      <c r="V31" s="26" t="str">
        <f>IF(INT(Spannweiten!V31)&lt;=5, Mittelwerte!V31, "")</f>
        <v/>
      </c>
      <c r="W31" s="24">
        <f>IF(INT(Spannweiten!W31)&lt;=5, Mittelwerte!W31, "")</f>
        <v>2</v>
      </c>
      <c r="X31" s="26" t="str">
        <f>IF(INT(Spannweiten!X31)&lt;=5, Mittelwerte!X31, "")</f>
        <v/>
      </c>
      <c r="Y31" s="24">
        <f>IF(INT(Spannweiten!Y31)&lt;=5, Mittelwerte!Y31, "")</f>
        <v>2</v>
      </c>
      <c r="Z31" s="26" t="str">
        <f>IF(INT(Spannweiten!Z31)&lt;=5, Mittelwerte!Z31, "")</f>
        <v/>
      </c>
      <c r="AA31" s="26" t="str">
        <f>IF(INT(Spannweiten!AA31)&lt;=5, Mittelwerte!AA31, "")</f>
        <v/>
      </c>
      <c r="AB31" s="26" t="str">
        <f>IF(INT(Spannweiten!AB31)&lt;=5, Mittelwerte!AB31, "")</f>
        <v/>
      </c>
      <c r="AC31" s="26" t="str">
        <f>IF(INT(Spannweiten!AC31)&lt;=5, Mittelwerte!AC31, "")</f>
        <v/>
      </c>
      <c r="AD31" s="24">
        <f>IF(INT(Spannweiten!AD31)&lt;=5, Mittelwerte!AD31, "")</f>
        <v>3</v>
      </c>
      <c r="AE31" s="202"/>
      <c r="AF31" s="201"/>
      <c r="AG31" s="201"/>
      <c r="AI31" s="207"/>
      <c r="AJ31" s="207"/>
      <c r="AK31" s="207"/>
      <c r="AL31" s="207"/>
      <c r="AM31" s="207"/>
      <c r="AO31" s="50" t="s">
        <v>366</v>
      </c>
      <c r="AP31" s="50">
        <v>6</v>
      </c>
      <c r="AQ31" s="50" t="s">
        <v>174</v>
      </c>
      <c r="AR31" s="50">
        <v>6</v>
      </c>
      <c r="AS31" s="50" t="s">
        <v>366</v>
      </c>
      <c r="AT31" s="50">
        <v>6</v>
      </c>
    </row>
    <row r="32" spans="1:46" ht="15" x14ac:dyDescent="0.25">
      <c r="A32" s="186"/>
      <c r="B32" s="186"/>
      <c r="C32" s="4" t="s">
        <v>95</v>
      </c>
      <c r="D32" s="13"/>
      <c r="E32" s="26" t="str">
        <f>IF(INT(Spannweiten!E32)&lt;=5, Mittelwerte!E32, "")</f>
        <v/>
      </c>
      <c r="F32" s="26" t="str">
        <f>IF(INT(Spannweiten!F32)&lt;=5, Mittelwerte!F32, "")</f>
        <v/>
      </c>
      <c r="G32" s="26" t="str">
        <f>IF(INT(Spannweiten!G32)&lt;=5, Mittelwerte!G32, "")</f>
        <v/>
      </c>
      <c r="H32" s="26" t="str">
        <f>IF(INT(Spannweiten!H32)&lt;=5, Mittelwerte!H32, "")</f>
        <v/>
      </c>
      <c r="I32" s="24">
        <f>IF(INT(Spannweiten!I32)&lt;=5, Mittelwerte!I32, "")</f>
        <v>9</v>
      </c>
      <c r="J32" s="26" t="str">
        <f>IF(INT(Spannweiten!J32)&lt;=5, Mittelwerte!J32, "")</f>
        <v/>
      </c>
      <c r="K32" s="26" t="str">
        <f>IF(INT(Spannweiten!K32)&lt;=5, Mittelwerte!K32, "")</f>
        <v/>
      </c>
      <c r="L32" s="26" t="str">
        <f>IF(INT(Spannweiten!L32)&lt;=5, Mittelwerte!L32, "")</f>
        <v/>
      </c>
      <c r="M32" s="26" t="str">
        <f>IF(INT(Spannweiten!M32)&lt;=5, Mittelwerte!M32, "")</f>
        <v/>
      </c>
      <c r="N32" s="24">
        <f>IF(INT(Spannweiten!N32)&lt;=5, Mittelwerte!N32, "")</f>
        <v>5</v>
      </c>
      <c r="O32" s="26" t="str">
        <f>IF(INT(Spannweiten!O32)&lt;=5, Mittelwerte!O32, "")</f>
        <v/>
      </c>
      <c r="P32" s="26" t="str">
        <f>IF(INT(Spannweiten!P32)&lt;=5, Mittelwerte!P32, "")</f>
        <v/>
      </c>
      <c r="Q32" s="26" t="str">
        <f>IF(INT(Spannweiten!Q32)&lt;=5, Mittelwerte!Q32, "")</f>
        <v/>
      </c>
      <c r="R32" s="26" t="str">
        <f>IF(INT(Spannweiten!R32)&lt;=5, Mittelwerte!R32, "")</f>
        <v/>
      </c>
      <c r="S32" s="26" t="str">
        <f>IF(INT(Spannweiten!S32)&lt;=5, Mittelwerte!S32, "")</f>
        <v/>
      </c>
      <c r="T32" s="26" t="str">
        <f>IF(INT(Spannweiten!T32)&lt;=5, Mittelwerte!T32, "")</f>
        <v/>
      </c>
      <c r="U32" s="26" t="str">
        <f>IF(INT(Spannweiten!U32)&lt;=5, Mittelwerte!U32, "")</f>
        <v/>
      </c>
      <c r="V32" s="26" t="str">
        <f>IF(INT(Spannweiten!V32)&lt;=5, Mittelwerte!V32, "")</f>
        <v/>
      </c>
      <c r="W32" s="24">
        <f>IF(INT(Spannweiten!W32)&lt;=5, Mittelwerte!W32, "")</f>
        <v>2</v>
      </c>
      <c r="X32" s="26" t="str">
        <f>IF(INT(Spannweiten!X32)&lt;=5, Mittelwerte!X32, "")</f>
        <v/>
      </c>
      <c r="Y32" s="26" t="str">
        <f>IF(INT(Spannweiten!Y32)&lt;=5, Mittelwerte!Y32, "")</f>
        <v/>
      </c>
      <c r="Z32" s="26" t="str">
        <f>IF(INT(Spannweiten!Z32)&lt;=5, Mittelwerte!Z32, "")</f>
        <v/>
      </c>
      <c r="AA32" s="26" t="str">
        <f>IF(INT(Spannweiten!AA32)&lt;=5, Mittelwerte!AA32, "")</f>
        <v/>
      </c>
      <c r="AB32" s="24">
        <f>IF(INT(Spannweiten!AB32)&lt;=5, Mittelwerte!AB32, "")</f>
        <v>7</v>
      </c>
      <c r="AC32" s="26" t="str">
        <f>IF(INT(Spannweiten!AC32)&lt;=5, Mittelwerte!AC32, "")</f>
        <v/>
      </c>
      <c r="AD32" s="26" t="str">
        <f>IF(INT(Spannweiten!AD32)&lt;=5, Mittelwerte!AD32, "")</f>
        <v/>
      </c>
      <c r="AE32" s="202"/>
      <c r="AF32" s="201"/>
      <c r="AG32" s="201"/>
      <c r="AI32" s="207"/>
      <c r="AJ32" s="207"/>
      <c r="AK32" s="207"/>
      <c r="AL32" s="207"/>
      <c r="AM32" s="207"/>
      <c r="AO32" s="50" t="s">
        <v>171</v>
      </c>
      <c r="AP32" s="50">
        <v>8</v>
      </c>
      <c r="AQ32" s="50" t="s">
        <v>176</v>
      </c>
      <c r="AR32" s="50">
        <v>8</v>
      </c>
      <c r="AS32" s="50" t="s">
        <v>370</v>
      </c>
      <c r="AT32" s="50">
        <v>8</v>
      </c>
    </row>
    <row r="33" spans="1:46" ht="15" x14ac:dyDescent="0.25">
      <c r="A33" s="186"/>
      <c r="B33" s="186"/>
      <c r="C33" s="4" t="s">
        <v>96</v>
      </c>
      <c r="D33" s="13"/>
      <c r="E33" s="24">
        <f>IF(INT(Spannweiten!E33)&lt;=5, Mittelwerte!E33, "")</f>
        <v>2</v>
      </c>
      <c r="F33" s="24">
        <f>IF(INT(Spannweiten!F33)&lt;=5, Mittelwerte!F33, "")</f>
        <v>9</v>
      </c>
      <c r="G33" s="24">
        <f>IF(INT(Spannweiten!G33)&lt;=5, Mittelwerte!G33, "")</f>
        <v>4</v>
      </c>
      <c r="H33" s="26" t="str">
        <f>IF(INT(Spannweiten!H33)&lt;=5, Mittelwerte!H33, "")</f>
        <v/>
      </c>
      <c r="I33" s="24">
        <f>IF(INT(Spannweiten!I33)&lt;=5, Mittelwerte!I33, "")</f>
        <v>4</v>
      </c>
      <c r="J33" s="24">
        <f>IF(INT(Spannweiten!J33)&lt;=5, Mittelwerte!J33, "")</f>
        <v>3</v>
      </c>
      <c r="K33" s="26" t="str">
        <f>IF(INT(Spannweiten!K33)&lt;=5, Mittelwerte!K33, "")</f>
        <v/>
      </c>
      <c r="L33" s="24">
        <f>IF(INT(Spannweiten!L33)&lt;=5, Mittelwerte!L33, "")</f>
        <v>6</v>
      </c>
      <c r="M33" s="24">
        <f>IF(INT(Spannweiten!M33)&lt;=5, Mittelwerte!M33, "")</f>
        <v>8</v>
      </c>
      <c r="N33" s="26" t="str">
        <f>IF(INT(Spannweiten!N33)&lt;=5, Mittelwerte!N33, "")</f>
        <v/>
      </c>
      <c r="O33" s="26" t="str">
        <f>IF(INT(Spannweiten!O33)&lt;=5, Mittelwerte!O33, "")</f>
        <v/>
      </c>
      <c r="P33" s="26" t="str">
        <f>IF(INT(Spannweiten!P33)&lt;=5, Mittelwerte!P33, "")</f>
        <v/>
      </c>
      <c r="Q33" s="24">
        <f>IF(INT(Spannweiten!Q33)&lt;=5, Mittelwerte!Q33, "")</f>
        <v>3</v>
      </c>
      <c r="R33" s="24">
        <f>IF(INT(Spannweiten!R33)&lt;=5, Mittelwerte!R33, "")</f>
        <v>2</v>
      </c>
      <c r="S33" s="26" t="str">
        <f>IF(INT(Spannweiten!S33)&lt;=5, Mittelwerte!S33, "")</f>
        <v/>
      </c>
      <c r="T33" s="26" t="str">
        <f>IF(INT(Spannweiten!T33)&lt;=5, Mittelwerte!T33, "")</f>
        <v/>
      </c>
      <c r="U33" s="24">
        <f>IF(INT(Spannweiten!U33)&lt;=5, Mittelwerte!U33, "")</f>
        <v>3</v>
      </c>
      <c r="V33" s="26" t="str">
        <f>IF(INT(Spannweiten!V33)&lt;=5, Mittelwerte!V33, "")</f>
        <v/>
      </c>
      <c r="W33" s="24">
        <f>IF(INT(Spannweiten!W33)&lt;=5, Mittelwerte!W33, "")</f>
        <v>3</v>
      </c>
      <c r="X33" s="24">
        <f>IF(INT(Spannweiten!X33)&lt;=5, Mittelwerte!X33, "")</f>
        <v>3</v>
      </c>
      <c r="Y33" s="26" t="str">
        <f>IF(INT(Spannweiten!Y33)&lt;=5, Mittelwerte!Y33, "")</f>
        <v/>
      </c>
      <c r="Z33" s="24">
        <f>IF(INT(Spannweiten!Z33)&lt;=5, Mittelwerte!Z33, "")</f>
        <v>4</v>
      </c>
      <c r="AA33" s="26" t="str">
        <f>IF(INT(Spannweiten!AA33)&lt;=5, Mittelwerte!AA33, "")</f>
        <v/>
      </c>
      <c r="AB33" s="24">
        <f>IF(INT(Spannweiten!AB33)&lt;=5, Mittelwerte!AB33, "")</f>
        <v>4</v>
      </c>
      <c r="AC33" s="26" t="str">
        <f>IF(INT(Spannweiten!AC33)&lt;=5, Mittelwerte!AC33, "")</f>
        <v/>
      </c>
      <c r="AD33" s="26" t="str">
        <f>IF(INT(Spannweiten!AD33)&lt;=5, Mittelwerte!AD33, "")</f>
        <v/>
      </c>
      <c r="AE33" s="5"/>
      <c r="AF33" s="78" t="s">
        <v>303</v>
      </c>
      <c r="AG33" s="5">
        <f>COUNTA(E27:AD35)</f>
        <v>234</v>
      </c>
      <c r="AI33" s="207"/>
      <c r="AJ33" s="207"/>
      <c r="AK33" s="207"/>
      <c r="AL33" s="207"/>
      <c r="AM33" s="207"/>
      <c r="AO33" s="50" t="s">
        <v>367</v>
      </c>
      <c r="AP33" s="50">
        <v>10</v>
      </c>
      <c r="AQ33" s="50" t="s">
        <v>368</v>
      </c>
      <c r="AR33" s="50">
        <v>10</v>
      </c>
      <c r="AS33" s="50" t="s">
        <v>172</v>
      </c>
      <c r="AT33" s="50">
        <v>10</v>
      </c>
    </row>
    <row r="34" spans="1:46" ht="15" x14ac:dyDescent="0.25">
      <c r="A34" s="186"/>
      <c r="B34" s="186"/>
      <c r="C34" s="4" t="s">
        <v>97</v>
      </c>
      <c r="D34" s="13"/>
      <c r="E34" s="26" t="str">
        <f>IF(INT(Spannweiten!E34)&lt;=5, Mittelwerte!E34, "")</f>
        <v/>
      </c>
      <c r="F34" s="26" t="str">
        <f>IF(INT(Spannweiten!F34)&lt;=5, Mittelwerte!F34, "")</f>
        <v/>
      </c>
      <c r="G34" s="24">
        <f>IF(INT(Spannweiten!G34)&lt;=5, Mittelwerte!G34, "")</f>
        <v>3</v>
      </c>
      <c r="H34" s="26" t="str">
        <f>IF(INT(Spannweiten!H34)&lt;=5, Mittelwerte!H34, "")</f>
        <v/>
      </c>
      <c r="I34" s="24">
        <f>IF(INT(Spannweiten!I34)&lt;=5, Mittelwerte!I34, "")</f>
        <v>2</v>
      </c>
      <c r="J34" s="26" t="str">
        <f>IF(INT(Spannweiten!J34)&lt;=5, Mittelwerte!J34, "")</f>
        <v/>
      </c>
      <c r="K34" s="26" t="str">
        <f>IF(INT(Spannweiten!K34)&lt;=5, Mittelwerte!K34, "")</f>
        <v/>
      </c>
      <c r="L34" s="26" t="str">
        <f>IF(INT(Spannweiten!L34)&lt;=5, Mittelwerte!L34, "")</f>
        <v/>
      </c>
      <c r="M34" s="26" t="str">
        <f>IF(INT(Spannweiten!M34)&lt;=5, Mittelwerte!M34, "")</f>
        <v/>
      </c>
      <c r="N34" s="26" t="str">
        <f>IF(INT(Spannweiten!N34)&lt;=5, Mittelwerte!N34, "")</f>
        <v/>
      </c>
      <c r="O34" s="26" t="str">
        <f>IF(INT(Spannweiten!O34)&lt;=5, Mittelwerte!O34, "")</f>
        <v/>
      </c>
      <c r="P34" s="26" t="str">
        <f>IF(INT(Spannweiten!P34)&lt;=5, Mittelwerte!P34, "")</f>
        <v/>
      </c>
      <c r="Q34" s="24">
        <f>IF(INT(Spannweiten!Q34)&lt;=5, Mittelwerte!Q34, "")</f>
        <v>3</v>
      </c>
      <c r="R34" s="24">
        <f>IF(INT(Spannweiten!R34)&lt;=5, Mittelwerte!R34, "")</f>
        <v>3</v>
      </c>
      <c r="S34" s="26" t="str">
        <f>IF(INT(Spannweiten!S34)&lt;=5, Mittelwerte!S34, "")</f>
        <v/>
      </c>
      <c r="T34" s="26" t="str">
        <f>IF(INT(Spannweiten!T34)&lt;=5, Mittelwerte!T34, "")</f>
        <v/>
      </c>
      <c r="U34" s="26" t="str">
        <f>IF(INT(Spannweiten!U34)&lt;=5, Mittelwerte!U34, "")</f>
        <v/>
      </c>
      <c r="V34" s="26" t="str">
        <f>IF(INT(Spannweiten!V34)&lt;=5, Mittelwerte!V34, "")</f>
        <v/>
      </c>
      <c r="W34" s="24">
        <f>IF(INT(Spannweiten!W34)&lt;=5, Mittelwerte!W34, "")</f>
        <v>3</v>
      </c>
      <c r="X34" s="26" t="str">
        <f>IF(INT(Spannweiten!X34)&lt;=5, Mittelwerte!X34, "")</f>
        <v/>
      </c>
      <c r="Y34" s="26" t="str">
        <f>IF(INT(Spannweiten!Y34)&lt;=5, Mittelwerte!Y34, "")</f>
        <v/>
      </c>
      <c r="Z34" s="26" t="str">
        <f>IF(INT(Spannweiten!Z34)&lt;=5, Mittelwerte!Z34, "")</f>
        <v/>
      </c>
      <c r="AA34" s="26" t="str">
        <f>IF(INT(Spannweiten!AA34)&lt;=5, Mittelwerte!AA34, "")</f>
        <v/>
      </c>
      <c r="AB34" s="24">
        <f>IF(INT(Spannweiten!AB34)&lt;=5, Mittelwerte!AB34, "")</f>
        <v>4</v>
      </c>
      <c r="AC34" s="26" t="str">
        <f>IF(INT(Spannweiten!AC34)&lt;=5, Mittelwerte!AC34, "")</f>
        <v/>
      </c>
      <c r="AD34" s="26" t="str">
        <f>IF(INT(Spannweiten!AD34)&lt;=5, Mittelwerte!AD34, "")</f>
        <v/>
      </c>
      <c r="AE34" s="5"/>
      <c r="AF34" s="78" t="s">
        <v>308</v>
      </c>
      <c r="AG34" s="5">
        <f>COUNT(E27:AD35)</f>
        <v>94</v>
      </c>
      <c r="AI34" s="207"/>
      <c r="AJ34" s="207"/>
      <c r="AK34" s="207"/>
      <c r="AL34" s="207"/>
      <c r="AM34" s="207"/>
    </row>
    <row r="35" spans="1:46" ht="15" x14ac:dyDescent="0.25">
      <c r="A35" s="186"/>
      <c r="B35" s="186"/>
      <c r="C35" s="4" t="s">
        <v>98</v>
      </c>
      <c r="D35" s="13"/>
      <c r="E35" s="24">
        <f>IF(INT(Spannweiten!E35)&lt;=5, Mittelwerte!E35, "")</f>
        <v>3</v>
      </c>
      <c r="F35" s="24">
        <f>IF(INT(Spannweiten!F35)&lt;=5, Mittelwerte!F35, "")</f>
        <v>2</v>
      </c>
      <c r="G35" s="24">
        <f>IF(INT(Spannweiten!G35)&lt;=5, Mittelwerte!G35, "")</f>
        <v>3</v>
      </c>
      <c r="H35" s="26" t="str">
        <f>IF(INT(Spannweiten!H35)&lt;=5, Mittelwerte!H35, "")</f>
        <v/>
      </c>
      <c r="I35" s="24">
        <f>IF(INT(Spannweiten!I35)&lt;=5, Mittelwerte!I35, "")</f>
        <v>2</v>
      </c>
      <c r="J35" s="26" t="str">
        <f>IF(INT(Spannweiten!J35)&lt;=5, Mittelwerte!J35, "")</f>
        <v/>
      </c>
      <c r="K35" s="26" t="str">
        <f>IF(INT(Spannweiten!K35)&lt;=5, Mittelwerte!K35, "")</f>
        <v/>
      </c>
      <c r="L35" s="26" t="str">
        <f>IF(INT(Spannweiten!L35)&lt;=5, Mittelwerte!L35, "")</f>
        <v/>
      </c>
      <c r="M35" s="26" t="str">
        <f>IF(INT(Spannweiten!M35)&lt;=5, Mittelwerte!M35, "")</f>
        <v/>
      </c>
      <c r="N35" s="26" t="str">
        <f>IF(INT(Spannweiten!N35)&lt;=5, Mittelwerte!N35, "")</f>
        <v/>
      </c>
      <c r="O35" s="26" t="str">
        <f>IF(INT(Spannweiten!O35)&lt;=5, Mittelwerte!O35, "")</f>
        <v/>
      </c>
      <c r="P35" s="26" t="str">
        <f>IF(INT(Spannweiten!P35)&lt;=5, Mittelwerte!P35, "")</f>
        <v/>
      </c>
      <c r="Q35" s="24">
        <f>IF(INT(Spannweiten!Q35)&lt;=5, Mittelwerte!Q35, "")</f>
        <v>3</v>
      </c>
      <c r="R35" s="24">
        <f>IF(INT(Spannweiten!R35)&lt;=5, Mittelwerte!R35, "")</f>
        <v>3</v>
      </c>
      <c r="S35" s="26" t="str">
        <f>IF(INT(Spannweiten!S35)&lt;=5, Mittelwerte!S35, "")</f>
        <v/>
      </c>
      <c r="T35" s="26" t="str">
        <f>IF(INT(Spannweiten!T35)&lt;=5, Mittelwerte!T35, "")</f>
        <v/>
      </c>
      <c r="U35" s="26" t="str">
        <f>IF(INT(Spannweiten!U35)&lt;=5, Mittelwerte!U35, "")</f>
        <v/>
      </c>
      <c r="V35" s="26" t="str">
        <f>IF(INT(Spannweiten!V35)&lt;=5, Mittelwerte!V35, "")</f>
        <v/>
      </c>
      <c r="W35" s="24">
        <f>IF(INT(Spannweiten!W35)&lt;=5, Mittelwerte!W35, "")</f>
        <v>3</v>
      </c>
      <c r="X35" s="24">
        <f>IF(INT(Spannweiten!X35)&lt;=5, Mittelwerte!X35, "")</f>
        <v>3</v>
      </c>
      <c r="Y35" s="26" t="str">
        <f>IF(INT(Spannweiten!Y35)&lt;=5, Mittelwerte!Y35, "")</f>
        <v/>
      </c>
      <c r="Z35" s="26" t="str">
        <f>IF(INT(Spannweiten!Z35)&lt;=5, Mittelwerte!Z35, "")</f>
        <v/>
      </c>
      <c r="AA35" s="26" t="str">
        <f>IF(INT(Spannweiten!AA35)&lt;=5, Mittelwerte!AA35, "")</f>
        <v/>
      </c>
      <c r="AB35" s="24">
        <f>IF(INT(Spannweiten!AB35)&lt;=5, Mittelwerte!AB35, "")</f>
        <v>4</v>
      </c>
      <c r="AC35" s="26" t="str">
        <f>IF(INT(Spannweiten!AC35)&lt;=5, Mittelwerte!AC35, "")</f>
        <v/>
      </c>
      <c r="AD35" s="26" t="str">
        <f>IF(INT(Spannweiten!AD35)&lt;=5, Mittelwerte!AD35, "")</f>
        <v/>
      </c>
      <c r="AE35" s="5"/>
      <c r="AF35" s="78" t="s">
        <v>309</v>
      </c>
      <c r="AG35" s="5">
        <f>AG33-AG34</f>
        <v>140</v>
      </c>
      <c r="AI35" s="207"/>
      <c r="AJ35" s="207"/>
      <c r="AK35" s="207"/>
      <c r="AL35" s="207"/>
      <c r="AM35" s="207"/>
    </row>
    <row r="36" spans="1:46" ht="15" x14ac:dyDescent="0.25">
      <c r="A36" s="6"/>
      <c r="B36" s="6"/>
      <c r="C36" s="6"/>
      <c r="D36" s="6"/>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I36" s="10"/>
      <c r="AJ36" s="10"/>
      <c r="AK36" s="10"/>
      <c r="AL36" s="10"/>
      <c r="AM36" s="10"/>
    </row>
    <row r="37" spans="1:46" ht="15.75" customHeight="1" x14ac:dyDescent="0.2">
      <c r="A37" s="186" t="s">
        <v>202</v>
      </c>
      <c r="B37" s="186" t="s">
        <v>166</v>
      </c>
      <c r="C37" s="7" t="s">
        <v>131</v>
      </c>
      <c r="D37" s="8" t="s">
        <v>100</v>
      </c>
      <c r="E37" s="26" t="str">
        <f>IF(AND(Vorzeichenprüfung!E43="WAHR", INT(Spannweiten!E37)&lt;=5), Mittelwerte!E37, "")</f>
        <v/>
      </c>
      <c r="F37" s="24">
        <f>IF(AND(INT(Vorzeichenprüfung!F43)=0, INT(Spannweiten!F37)&lt;=5), Mittelwerte!F37, "")</f>
        <v>0</v>
      </c>
      <c r="G37" s="24">
        <f>IF(AND(INT(Vorzeichenprüfung!G43)=0, INT(Spannweiten!G37)&lt;=5), Mittelwerte!G37, "")</f>
        <v>1.3333333333333333</v>
      </c>
      <c r="H37" s="26" t="str">
        <f>IF(AND(Vorzeichenprüfung!H43="WAHR", INT(Spannweiten!H37)&lt;=5), Mittelwerte!H37, "")</f>
        <v/>
      </c>
      <c r="I37" s="26" t="str">
        <f>IF(AND(Vorzeichenprüfung!I43="WAHR", INT(Spannweiten!I37)&lt;=5), Mittelwerte!I37, "")</f>
        <v/>
      </c>
      <c r="J37" s="24">
        <f>IF(AND(INT(Vorzeichenprüfung!J43)=0, INT(Spannweiten!J37)&lt;=5), Mittelwerte!J37, "")</f>
        <v>0.66666666666666663</v>
      </c>
      <c r="K37" s="24">
        <f>IF(AND(INT(Vorzeichenprüfung!K43)=0, INT(Spannweiten!K37)&lt;=5), Mittelwerte!K37, "")</f>
        <v>1.3333333333333333</v>
      </c>
      <c r="L37" s="24">
        <f>IF(AND(INT(Vorzeichenprüfung!L43)=0, INT(Spannweiten!L37)&lt;=5), Mittelwerte!L37, "")</f>
        <v>0</v>
      </c>
      <c r="M37" s="26" t="str">
        <f>IF(AND(Vorzeichenprüfung!M43="WAHR", INT(Spannweiten!M37)&lt;=5), Mittelwerte!M37, "")</f>
        <v/>
      </c>
      <c r="N37" s="24">
        <f>IF(AND(INT(Vorzeichenprüfung!N43)=0, INT(Spannweiten!N37)&lt;=5), Mittelwerte!N37, "")</f>
        <v>0</v>
      </c>
      <c r="O37" s="24">
        <f>IF(AND(INT(Vorzeichenprüfung!O43)=0, INT(Spannweiten!O37)&lt;=5), Mittelwerte!O37, "")</f>
        <v>-1.6666666666666667</v>
      </c>
      <c r="P37" s="24">
        <f>IF(AND(INT(Vorzeichenprüfung!P43)=0, INT(Spannweiten!P37)&lt;=5), Mittelwerte!P37, "")</f>
        <v>0</v>
      </c>
      <c r="Q37" s="24">
        <f>IF(AND(INT(Vorzeichenprüfung!Q43)=0, INT(Spannweiten!Q37)&lt;=5), Mittelwerte!Q37, "")</f>
        <v>0</v>
      </c>
      <c r="R37" s="24">
        <f>IF(AND(INT(Vorzeichenprüfung!R43)=0, INT(Spannweiten!R37)&lt;=5), Mittelwerte!R37, "")</f>
        <v>0</v>
      </c>
      <c r="S37" s="24">
        <f>IF(AND(INT(Vorzeichenprüfung!S43)=0, INT(Spannweiten!S37)&lt;=5), Mittelwerte!S37, "")</f>
        <v>0</v>
      </c>
      <c r="T37" s="24">
        <f>IF(AND(INT(Vorzeichenprüfung!T43)=0, INT(Spannweiten!T37)&lt;=5), Mittelwerte!T37, "")</f>
        <v>-1</v>
      </c>
      <c r="U37" s="26" t="str">
        <f>IF(AND(Vorzeichenprüfung!U43="WAHR", INT(Spannweiten!U37)&lt;=5), Mittelwerte!U37, "")</f>
        <v/>
      </c>
      <c r="V37" s="26" t="str">
        <f>IF(AND(Vorzeichenprüfung!V43="WAHR", INT(Spannweiten!V37)&lt;=5), Mittelwerte!V37, "")</f>
        <v/>
      </c>
      <c r="W37" s="26" t="str">
        <f>IF(AND(Vorzeichenprüfung!W43="WAHR", INT(Spannweiten!W37)&lt;=5), Mittelwerte!W37, "")</f>
        <v/>
      </c>
      <c r="X37" s="25">
        <f>IF(AND(Vorzeichenprüfung!X43="WAHR", INT(Spannweiten!X37)&lt;=5), Mittelwerte!X37, "")</f>
        <v>0.66666666666666663</v>
      </c>
      <c r="Y37" s="26" t="str">
        <f>IF(AND(Vorzeichenprüfung!Y43="WAHR", INT(Spannweiten!Y37)&lt;=5), Mittelwerte!Y37, "")</f>
        <v/>
      </c>
      <c r="Z37" s="26" t="str">
        <f>IF(AND(Vorzeichenprüfung!Z43="WAHR", INT(Spannweiten!Z37)&lt;=5), Mittelwerte!Z37, "")</f>
        <v/>
      </c>
      <c r="AA37" s="26" t="str">
        <f>IF(AND(Vorzeichenprüfung!AA43="WAHR", INT(Spannweiten!AA37)&lt;=5), Mittelwerte!AA37, "")</f>
        <v/>
      </c>
      <c r="AB37" s="25">
        <f>IF(AND(Vorzeichenprüfung!AB43="WAHR", INT(Spannweiten!AB37)&lt;=5), Mittelwerte!AB37, "")</f>
        <v>-1.6666666666666667</v>
      </c>
      <c r="AC37" s="26" t="str">
        <f>IF(AND(Vorzeichenprüfung!AC43="WAHR", INT(Spannweiten!AC37)&lt;=5), Mittelwerte!AC37, "")</f>
        <v/>
      </c>
      <c r="AD37" s="26" t="str">
        <f>IF(AND(Vorzeichenprüfung!AD43="WAHR", INT(Spannweiten!AD37)&lt;=5), Mittelwerte!AD37, "")</f>
        <v/>
      </c>
      <c r="AE37" s="199" t="s">
        <v>210</v>
      </c>
      <c r="AF37" s="201"/>
      <c r="AG37" s="201"/>
      <c r="AI37" s="207" t="s">
        <v>245</v>
      </c>
      <c r="AJ37" s="208"/>
      <c r="AK37" s="208"/>
      <c r="AL37" s="208"/>
      <c r="AM37" s="208"/>
      <c r="AO37" s="52" t="s">
        <v>204</v>
      </c>
    </row>
    <row r="38" spans="1:46" ht="15.75" customHeight="1" x14ac:dyDescent="0.2">
      <c r="A38" s="186"/>
      <c r="B38" s="186"/>
      <c r="C38" s="7" t="s">
        <v>132</v>
      </c>
      <c r="D38" s="8" t="s">
        <v>101</v>
      </c>
      <c r="E38" s="26" t="str">
        <f>IF(AND(Vorzeichenprüfung!E44="WAHR", INT(Spannweiten!E38)&lt;=5), Mittelwerte!E38, "")</f>
        <v/>
      </c>
      <c r="F38" s="24">
        <f>IF(AND(INT(Vorzeichenprüfung!F44)=0, INT(Spannweiten!F38)&lt;=5), Mittelwerte!F38, "")</f>
        <v>0.66666666666666663</v>
      </c>
      <c r="G38" s="24">
        <f>IF(AND(INT(Vorzeichenprüfung!G44)=0, INT(Spannweiten!G38)&lt;=5), Mittelwerte!G38, "")</f>
        <v>2</v>
      </c>
      <c r="H38" s="26" t="str">
        <f>IF(AND(Vorzeichenprüfung!H44="WAHR", INT(Spannweiten!H38)&lt;=5), Mittelwerte!H38, "")</f>
        <v/>
      </c>
      <c r="I38" s="25">
        <f>IF(AND(Vorzeichenprüfung!I44="WAHR", INT(Spannweiten!I38)&lt;=5), Mittelwerte!I38, "")</f>
        <v>2.6666666666666665</v>
      </c>
      <c r="J38" s="24">
        <f>IF(AND(INT(Vorzeichenprüfung!J44)=0, INT(Spannweiten!J38)&lt;=5), Mittelwerte!J38, "")</f>
        <v>1.3333333333333333</v>
      </c>
      <c r="K38" s="24">
        <f>IF(AND(INT(Vorzeichenprüfung!K44)=0, INT(Spannweiten!K38)&lt;=5), Mittelwerte!K38, "")</f>
        <v>-0.66666666666666663</v>
      </c>
      <c r="L38" s="26" t="str">
        <f>IF(AND(Vorzeichenprüfung!L44="WAHR", INT(Spannweiten!L38)&lt;=5), Mittelwerte!L38, "")</f>
        <v/>
      </c>
      <c r="M38" s="25">
        <f>IF(AND(Vorzeichenprüfung!M44="WAHR", INT(Spannweiten!M38)&lt;=5), Mittelwerte!M38, "")</f>
        <v>1.3333333333333333</v>
      </c>
      <c r="N38" s="26" t="str">
        <f>IF(AND(Vorzeichenprüfung!N44="WAHR", INT(Spannweiten!N38)&lt;=5), Mittelwerte!N38, "")</f>
        <v/>
      </c>
      <c r="O38" s="24">
        <f>IF(AND(INT(Vorzeichenprüfung!O44)=0, INT(Spannweiten!O38)&lt;=5), Mittelwerte!O38, "")</f>
        <v>0.33333333333333331</v>
      </c>
      <c r="P38" s="26" t="str">
        <f>IF(AND(Vorzeichenprüfung!P44="WAHR", INT(Spannweiten!P38)&lt;=5), Mittelwerte!P38, "")</f>
        <v/>
      </c>
      <c r="Q38" s="24">
        <f>IF(AND(INT(Vorzeichenprüfung!Q44)=0, INT(Spannweiten!Q38)&lt;=5), Mittelwerte!Q38, "")</f>
        <v>2</v>
      </c>
      <c r="R38" s="24">
        <f>IF(AND(INT(Vorzeichenprüfung!R44)=0, INT(Spannweiten!R38)&lt;=5), Mittelwerte!R38, "")</f>
        <v>0</v>
      </c>
      <c r="S38" s="24">
        <f>IF(AND(INT(Vorzeichenprüfung!S44)=0, INT(Spannweiten!S38)&lt;=5), Mittelwerte!S38, "")</f>
        <v>1</v>
      </c>
      <c r="T38" s="24">
        <f>IF(AND(INT(Vorzeichenprüfung!T44)=0, INT(Spannweiten!T38)&lt;=5), Mittelwerte!T38, "")</f>
        <v>-1</v>
      </c>
      <c r="U38" s="25">
        <f>IF(AND(Vorzeichenprüfung!U44="WAHR", INT(Spannweiten!U38)&lt;=5), Mittelwerte!U38, "")</f>
        <v>2.6666666666666665</v>
      </c>
      <c r="V38" s="25">
        <f>IF(AND(Vorzeichenprüfung!V44="WAHR", INT(Spannweiten!V38)&lt;=5), Mittelwerte!V38, "")</f>
        <v>3</v>
      </c>
      <c r="W38" s="26" t="str">
        <f>IF(AND(Vorzeichenprüfung!W44="WAHR", INT(Spannweiten!W38)&lt;=5), Mittelwerte!W38, "")</f>
        <v/>
      </c>
      <c r="X38" s="26" t="str">
        <f>IF(AND(Vorzeichenprüfung!X44="WAHR", INT(Spannweiten!X38)&lt;=5), Mittelwerte!X38, "")</f>
        <v/>
      </c>
      <c r="Y38" s="26" t="str">
        <f>IF(AND(Vorzeichenprüfung!Y44="WAHR", INT(Spannweiten!Y38)&lt;=5), Mittelwerte!Y38, "")</f>
        <v/>
      </c>
      <c r="Z38" s="25">
        <f>IF(AND(Vorzeichenprüfung!Z44="WAHR", INT(Spannweiten!Z38)&lt;=5), Mittelwerte!Z38, "")</f>
        <v>2.6666666666666665</v>
      </c>
      <c r="AA38" s="25">
        <f>IF(AND(Vorzeichenprüfung!AA44="WAHR", INT(Spannweiten!AA38)&lt;=5), Mittelwerte!AA38, "")</f>
        <v>1</v>
      </c>
      <c r="AB38" s="25">
        <f>IF(AND(Vorzeichenprüfung!AB44="WAHR", INT(Spannweiten!AB38)&lt;=5), Mittelwerte!AB38, "")</f>
        <v>1.6666666666666667</v>
      </c>
      <c r="AC38" s="25">
        <f>IF(AND(Vorzeichenprüfung!AC44="WAHR", INT(Spannweiten!AC38)&lt;=5), Mittelwerte!AC38, "")</f>
        <v>0.66666666666666663</v>
      </c>
      <c r="AD38" s="26" t="str">
        <f>IF(AND(Vorzeichenprüfung!AD44="WAHR", INT(Spannweiten!AD38)&lt;=5), Mittelwerte!AD38, "")</f>
        <v/>
      </c>
      <c r="AE38" s="202"/>
      <c r="AF38" s="201"/>
      <c r="AG38" s="201"/>
      <c r="AI38" s="208"/>
      <c r="AJ38" s="208"/>
      <c r="AK38" s="208"/>
      <c r="AL38" s="208"/>
      <c r="AM38" s="208"/>
      <c r="AO38" s="47" t="s">
        <v>177</v>
      </c>
      <c r="AP38" s="48" t="s">
        <v>178</v>
      </c>
      <c r="AQ38" s="47" t="s">
        <v>179</v>
      </c>
    </row>
    <row r="39" spans="1:46" ht="15.75" customHeight="1" x14ac:dyDescent="0.2">
      <c r="A39" s="186"/>
      <c r="B39" s="186"/>
      <c r="C39" s="7" t="s">
        <v>133</v>
      </c>
      <c r="D39" s="8" t="s">
        <v>102</v>
      </c>
      <c r="E39" s="26" t="str">
        <f>IF(AND(Vorzeichenprüfung!E45="WAHR", INT(Spannweiten!E39)&lt;=5), Mittelwerte!E39, "")</f>
        <v/>
      </c>
      <c r="F39" s="24">
        <f>IF(AND(INT(Vorzeichenprüfung!F45)=0, INT(Spannweiten!F39)&lt;=5), Mittelwerte!F39, "")</f>
        <v>0.66666666666666663</v>
      </c>
      <c r="G39" s="26" t="str">
        <f>IF(AND(Vorzeichenprüfung!G43="WAHR", INT(Spannweiten!G39)&lt;=5), Mittelwerte!G39, "")</f>
        <v/>
      </c>
      <c r="H39" s="26" t="str">
        <f>IF(AND(Vorzeichenprüfung!H45="WAHR", INT(Spannweiten!H39)&lt;=5), Mittelwerte!H39, "")</f>
        <v/>
      </c>
      <c r="I39" s="26" t="str">
        <f>IF(AND(Vorzeichenprüfung!I45="WAHR", INT(Spannweiten!I39)&lt;=5), Mittelwerte!I39, "")</f>
        <v/>
      </c>
      <c r="J39" s="24">
        <f>IF(AND(INT(Vorzeichenprüfung!J45)=0, INT(Spannweiten!J39)&lt;=5), Mittelwerte!J39, "")</f>
        <v>1.3333333333333333</v>
      </c>
      <c r="K39" s="24">
        <f>IF(AND(INT(Vorzeichenprüfung!K45)=0, INT(Spannweiten!K39)&lt;=5), Mittelwerte!K39, "")</f>
        <v>-2.3333333333333335</v>
      </c>
      <c r="L39" s="24">
        <f>IF(AND(INT(Vorzeichenprüfung!L45)=0, INT(Spannweiten!L39)&lt;=5), Mittelwerte!L39, "")</f>
        <v>0</v>
      </c>
      <c r="M39" s="26" t="str">
        <f>IF(AND(Vorzeichenprüfung!M45="WAHR", INT(Spannweiten!M39)&lt;=5), Mittelwerte!M39, "")</f>
        <v/>
      </c>
      <c r="N39" s="24">
        <f>IF(AND(INT(Vorzeichenprüfung!N45)=0, INT(Spannweiten!N39)&lt;=5), Mittelwerte!N39, "")</f>
        <v>-1</v>
      </c>
      <c r="O39" s="24">
        <f>IF(AND(INT(Vorzeichenprüfung!O45)=0, INT(Spannweiten!O39)&lt;=5), Mittelwerte!O39, "")</f>
        <v>2.6666666666666665</v>
      </c>
      <c r="P39" s="24">
        <f>IF(AND(INT(Vorzeichenprüfung!P45)=0, INT(Spannweiten!P39)&lt;=5), Mittelwerte!P39, "")</f>
        <v>0</v>
      </c>
      <c r="Q39" s="24">
        <f>IF(AND(INT(Vorzeichenprüfung!Q45)=0, INT(Spannweiten!Q39)&lt;=5), Mittelwerte!Q39, "")</f>
        <v>2</v>
      </c>
      <c r="R39" s="24">
        <f>IF(AND(INT(Vorzeichenprüfung!R45)=0, INT(Spannweiten!R39)&lt;=5), Mittelwerte!R39, "")</f>
        <v>0</v>
      </c>
      <c r="S39" s="24">
        <f>IF(AND(INT(Vorzeichenprüfung!S45)=0, INT(Spannweiten!S39)&lt;=5), Mittelwerte!S39, "")</f>
        <v>2</v>
      </c>
      <c r="T39" s="24">
        <f>IF(AND(INT(Vorzeichenprüfung!T45)=0, INT(Spannweiten!T39)&lt;=5), Mittelwerte!T39, "")</f>
        <v>0</v>
      </c>
      <c r="U39" s="24">
        <f>IF(AND(INT(Vorzeichenprüfung!U45)=0, INT(Spannweiten!U39)&lt;=5), Mittelwerte!U39, "")</f>
        <v>2.6666666666666665</v>
      </c>
      <c r="V39" s="25">
        <f>IF(AND(Vorzeichenprüfung!V45="WAHR", INT(Spannweiten!V39)&lt;=5), Mittelwerte!V39, "")</f>
        <v>2.6666666666666665</v>
      </c>
      <c r="W39" s="24">
        <f>IF(AND(INT(Vorzeichenprüfung!W45)=0, INT(Spannweiten!W39)&lt;=5), Mittelwerte!W39, "")</f>
        <v>0</v>
      </c>
      <c r="X39" s="24">
        <f>IF(AND(INT(Vorzeichenprüfung!X45)=0, INT(Spannweiten!X39)&lt;=5), Mittelwerte!X39, "")</f>
        <v>0</v>
      </c>
      <c r="Y39" s="25" t="str">
        <f>IF(AND(Vorzeichenprüfung!Y45="WAHR", INT(Spannweiten!Y39)&lt;=5), Mittelwerte!Y39, "")</f>
        <v/>
      </c>
      <c r="Z39" s="24">
        <f>IF(AND(INT(Vorzeichenprüfung!Z45)=0, INT(Spannweiten!Z39)&lt;=5), Mittelwerte!Z39, "")</f>
        <v>4</v>
      </c>
      <c r="AA39" s="24">
        <f>IF(AND(INT(Vorzeichenprüfung!AA45)=0, INT(Spannweiten!AA39)&lt;=5), Mittelwerte!AA39, "")</f>
        <v>1</v>
      </c>
      <c r="AB39" s="25">
        <f>IF(AND(Vorzeichenprüfung!AB45="WAHR", INT(Spannweiten!AB39)&lt;=5), Mittelwerte!AB39, "")</f>
        <v>1.6666666666666667</v>
      </c>
      <c r="AC39" s="24">
        <f>IF(AND(INT(Vorzeichenprüfung!AC45)=0, INT(Spannweiten!AC39)&lt;=5), Mittelwerte!AC39, "")</f>
        <v>1.6666666666666667</v>
      </c>
      <c r="AD39" s="24">
        <f>IF(AND(INT(Vorzeichenprüfung!AD45)=0, INT(Spannweiten!AD39)&lt;=5), Mittelwerte!AD39, "")</f>
        <v>0</v>
      </c>
      <c r="AE39" s="202"/>
      <c r="AF39" s="201"/>
      <c r="AG39" s="201"/>
      <c r="AI39" s="208"/>
      <c r="AJ39" s="208"/>
      <c r="AK39" s="208"/>
      <c r="AL39" s="208"/>
      <c r="AM39" s="208"/>
      <c r="AO39" s="191" t="s">
        <v>180</v>
      </c>
      <c r="AP39" s="49" t="s">
        <v>181</v>
      </c>
      <c r="AQ39" s="50">
        <v>10</v>
      </c>
    </row>
    <row r="40" spans="1:46" ht="15.75" customHeight="1" x14ac:dyDescent="0.2">
      <c r="A40" s="186"/>
      <c r="B40" s="186"/>
      <c r="C40" s="7" t="s">
        <v>134</v>
      </c>
      <c r="D40" s="8" t="s">
        <v>103</v>
      </c>
      <c r="E40" s="26" t="str">
        <f>IF(AND(Vorzeichenprüfung!E46="WAHR", INT(Spannweiten!E40)&lt;=5), Mittelwerte!E40, "")</f>
        <v/>
      </c>
      <c r="F40" s="24">
        <f>IF(AND(INT(Vorzeichenprüfung!F46)=0, INT(Spannweiten!F40)&lt;=5), Mittelwerte!F40, "")</f>
        <v>1</v>
      </c>
      <c r="G40" s="26" t="str">
        <f>IF(AND(Vorzeichenprüfung!G44="WAHR", INT(Spannweiten!G40)&lt;=5), Mittelwerte!G40, "")</f>
        <v/>
      </c>
      <c r="H40" s="26" t="str">
        <f>IF(AND(Vorzeichenprüfung!H46="WAHR", INT(Spannweiten!H40)&lt;=5), Mittelwerte!H40, "")</f>
        <v/>
      </c>
      <c r="I40" s="26" t="str">
        <f>IF(AND(Vorzeichenprüfung!I46="WAHR", INT(Spannweiten!I40)&lt;=5), Mittelwerte!I40, "")</f>
        <v/>
      </c>
      <c r="J40" s="26" t="str">
        <f>IF(AND(Vorzeichenprüfung!J46="WAHR", INT(Spannweiten!J40)&lt;=5), Mittelwerte!J40, "")</f>
        <v/>
      </c>
      <c r="K40" s="26" t="str">
        <f>IF(AND(Vorzeichenprüfung!K46="WAHR", INT(Spannweiten!K40)&lt;=5), Mittelwerte!K40, "")</f>
        <v/>
      </c>
      <c r="L40" s="24">
        <f>IF(AND(INT(Vorzeichenprüfung!L46)=0, INT(Spannweiten!L40)&lt;=5), Mittelwerte!L40, "")</f>
        <v>0</v>
      </c>
      <c r="M40" s="26" t="str">
        <f>IF(AND(Vorzeichenprüfung!M46="WAHR", INT(Spannweiten!M40)&lt;=5), Mittelwerte!M40, "")</f>
        <v/>
      </c>
      <c r="N40" s="24">
        <f>IF(AND(INT(Vorzeichenprüfung!N46)=0, INT(Spannweiten!N40)&lt;=5), Mittelwerte!N40, "")</f>
        <v>-1</v>
      </c>
      <c r="O40" s="24">
        <f>IF(AND(INT(Vorzeichenprüfung!O46)=0, INT(Spannweiten!O40)&lt;=5), Mittelwerte!O40, "")</f>
        <v>3.3333333333333335</v>
      </c>
      <c r="P40" s="24">
        <f>IF(AND(INT(Vorzeichenprüfung!P46)=0, INT(Spannweiten!P40)&lt;=5), Mittelwerte!P40, "")</f>
        <v>0</v>
      </c>
      <c r="Q40" s="24">
        <f>IF(AND(INT(Vorzeichenprüfung!Q46)=0, INT(Spannweiten!Q40)&lt;=5), Mittelwerte!Q40, "")</f>
        <v>2</v>
      </c>
      <c r="R40" s="24">
        <f>IF(AND(INT(Vorzeichenprüfung!R46)=0, INT(Spannweiten!R40)&lt;=5), Mittelwerte!R40, "")</f>
        <v>0</v>
      </c>
      <c r="S40" s="24">
        <f>IF(AND(INT(Vorzeichenprüfung!S46)=0, INT(Spannweiten!S40)&lt;=5), Mittelwerte!S40, "")</f>
        <v>2.6666666666666665</v>
      </c>
      <c r="T40" s="24">
        <f>IF(AND(INT(Vorzeichenprüfung!T46)=0, INT(Spannweiten!T40)&lt;=5), Mittelwerte!T40, "")</f>
        <v>0</v>
      </c>
      <c r="U40" s="24">
        <f>IF(AND(INT(Vorzeichenprüfung!U46)=0, INT(Spannweiten!U40)&lt;=5), Mittelwerte!U40, "")</f>
        <v>2</v>
      </c>
      <c r="V40" s="25">
        <f>IF(AND(Vorzeichenprüfung!V46="WAHR", INT(Spannweiten!V40)&lt;=5), Mittelwerte!V40, "")</f>
        <v>3</v>
      </c>
      <c r="W40" s="24">
        <f>IF(AND(INT(Vorzeichenprüfung!W46)=0, INT(Spannweiten!W40)&lt;=5), Mittelwerte!W40, "")</f>
        <v>0</v>
      </c>
      <c r="X40" s="24">
        <f>IF(AND(INT(Vorzeichenprüfung!X46)=0, INT(Spannweiten!X40)&lt;=5), Mittelwerte!X40, "")</f>
        <v>0</v>
      </c>
      <c r="Y40" s="24">
        <f>IF(AND(INT(Vorzeichenprüfung!Y46)=0, INT(Spannweiten!Y40)&lt;=5), Mittelwerte!Y40, "")</f>
        <v>1</v>
      </c>
      <c r="Z40" s="24">
        <f>IF(AND(INT(Vorzeichenprüfung!Z46)=0, INT(Spannweiten!Z40)&lt;=5), Mittelwerte!Z40, "")</f>
        <v>5</v>
      </c>
      <c r="AA40" s="24">
        <f>IF(AND(INT(Vorzeichenprüfung!AA46)=0, INT(Spannweiten!AA40)&lt;=5), Mittelwerte!AA40, "")</f>
        <v>1</v>
      </c>
      <c r="AB40" s="25">
        <f>IF(AND(Vorzeichenprüfung!AB46="WAHR", INT(Spannweiten!AB40)&lt;=5), Mittelwerte!AB40, "")</f>
        <v>1.6666666666666667</v>
      </c>
      <c r="AC40" s="24">
        <f>IF(AND(INT(Vorzeichenprüfung!AC46)=0, INT(Spannweiten!AC40)&lt;=5), Mittelwerte!AC40, "")</f>
        <v>3</v>
      </c>
      <c r="AD40" s="24">
        <f>IF(AND(INT(Vorzeichenprüfung!AD46)=0, INT(Spannweiten!AD40)&lt;=5), Mittelwerte!AD40, "")</f>
        <v>0</v>
      </c>
      <c r="AE40" s="202"/>
      <c r="AF40" s="201"/>
      <c r="AG40" s="201"/>
      <c r="AI40" s="208"/>
      <c r="AJ40" s="208"/>
      <c r="AK40" s="208"/>
      <c r="AL40" s="208"/>
      <c r="AM40" s="208"/>
      <c r="AO40" s="191"/>
      <c r="AP40" s="49" t="s">
        <v>182</v>
      </c>
      <c r="AQ40" s="50">
        <v>9</v>
      </c>
    </row>
    <row r="41" spans="1:46" ht="15.75" customHeight="1" x14ac:dyDescent="0.2">
      <c r="A41" s="186"/>
      <c r="B41" s="186"/>
      <c r="C41" s="7" t="s">
        <v>135</v>
      </c>
      <c r="D41" s="8" t="s">
        <v>104</v>
      </c>
      <c r="E41" s="26" t="str">
        <f>IF(AND(Vorzeichenprüfung!E47="WAHR", INT(Spannweiten!E41)&lt;=5), Mittelwerte!E41, "")</f>
        <v/>
      </c>
      <c r="F41" s="24">
        <f>IF(AND(INT(Vorzeichenprüfung!F47)=0, INT(Spannweiten!F41)&lt;=5), Mittelwerte!F41, "")</f>
        <v>0</v>
      </c>
      <c r="G41" s="24">
        <f>IF(AND(INT(Vorzeichenprüfung!G47)=0, INT(Spannweiten!G41)&lt;=5), Mittelwerte!G41, "")</f>
        <v>-3</v>
      </c>
      <c r="H41" s="26" t="str">
        <f>IF(AND(Vorzeichenprüfung!H47="WAHR", INT(Spannweiten!H41)&lt;=5), Mittelwerte!H41, "")</f>
        <v/>
      </c>
      <c r="I41" s="25">
        <f>IF(AND(Vorzeichenprüfung!I47="WAHR", INT(Spannweiten!I41)&lt;=5), Mittelwerte!I41, "")</f>
        <v>-1.6666666666666667</v>
      </c>
      <c r="J41" s="24">
        <f>IF(AND(INT(Vorzeichenprüfung!J47)=0, INT(Spannweiten!J41)&lt;=5), Mittelwerte!J41, "")</f>
        <v>0</v>
      </c>
      <c r="K41" s="26" t="str">
        <f>IF(AND(Vorzeichenprüfung!K47="WAHR", INT(Spannweiten!K41)&lt;=5), Mittelwerte!K41, "")</f>
        <v/>
      </c>
      <c r="L41" s="24">
        <f>IF(AND(INT(Vorzeichenprüfung!L47)=0, INT(Spannweiten!L41)&lt;=5), Mittelwerte!L41, "")</f>
        <v>0</v>
      </c>
      <c r="M41" s="26" t="str">
        <f>IF(AND(Vorzeichenprüfung!M47="WAHR", INT(Spannweiten!M41)&lt;=5), Mittelwerte!M41, "")</f>
        <v/>
      </c>
      <c r="N41" s="24">
        <f>IF(AND(INT(Vorzeichenprüfung!N47)=0, INT(Spannweiten!N41)&lt;=5), Mittelwerte!N41, "")</f>
        <v>0</v>
      </c>
      <c r="O41" s="24">
        <f>IF(AND(INT(Vorzeichenprüfung!O47)=0, INT(Spannweiten!O41)&lt;=5), Mittelwerte!O41, "")</f>
        <v>-0.66666666666666663</v>
      </c>
      <c r="P41" s="24">
        <f>IF(AND(INT(Vorzeichenprüfung!P47)=0, INT(Spannweiten!P41)&lt;=5), Mittelwerte!P41, "")</f>
        <v>0</v>
      </c>
      <c r="Q41" s="24">
        <f>IF(AND(INT(Vorzeichenprüfung!Q47)=0, INT(Spannweiten!Q41)&lt;=5), Mittelwerte!Q41, "")</f>
        <v>0</v>
      </c>
      <c r="R41" s="24">
        <f>IF(AND(INT(Vorzeichenprüfung!R47)=0, INT(Spannweiten!R41)&lt;=5), Mittelwerte!R41, "")</f>
        <v>0</v>
      </c>
      <c r="S41" s="24">
        <f>IF(AND(INT(Vorzeichenprüfung!S47)=0, INT(Spannweiten!S41)&lt;=5), Mittelwerte!S41, "")</f>
        <v>0</v>
      </c>
      <c r="T41" s="24">
        <f>IF(AND(INT(Vorzeichenprüfung!T47)=0, INT(Spannweiten!T41)&lt;=5), Mittelwerte!T41, "")</f>
        <v>0</v>
      </c>
      <c r="U41" s="26" t="str">
        <f>IF(AND(Vorzeichenprüfung!U47="WAHR", INT(Spannweiten!U41)&lt;=5), Mittelwerte!U41, "")</f>
        <v/>
      </c>
      <c r="V41" s="26" t="str">
        <f>IF(AND(Vorzeichenprüfung!V47="WAHR", INT(Spannweiten!V41)&lt;=5), Mittelwerte!V41, "")</f>
        <v/>
      </c>
      <c r="W41" s="26" t="str">
        <f>IF(AND(Vorzeichenprüfung!W47="WAHR", INT(Spannweiten!W41)&lt;=5), Mittelwerte!W41, "")</f>
        <v/>
      </c>
      <c r="X41" s="26" t="str">
        <f>IF(AND(Vorzeichenprüfung!X47="WAHR", INT(Spannweiten!X41)&lt;=5), Mittelwerte!X41, "")</f>
        <v/>
      </c>
      <c r="Y41" s="25">
        <f>IF(AND(Vorzeichenprüfung!Y47="WAHR", INT(Spannweiten!Y41)&lt;=5), Mittelwerte!Y41, "")</f>
        <v>0.66666666666666663</v>
      </c>
      <c r="Z41" s="25">
        <f>IF(AND(Vorzeichenprüfung!Z47="WAHR", INT(Spannweiten!Z41)&lt;=5), Mittelwerte!Z41, "")</f>
        <v>1</v>
      </c>
      <c r="AA41" s="25">
        <f>IF(AND(Vorzeichenprüfung!AA47="WAHR", INT(Spannweiten!AA41)&lt;=5), Mittelwerte!AA41, "")</f>
        <v>1</v>
      </c>
      <c r="AB41" s="26" t="str">
        <f>IF(AND(Vorzeichenprüfung!AB47="WAHR", INT(Spannweiten!AB41)&lt;=5), Mittelwerte!AB41, "")</f>
        <v/>
      </c>
      <c r="AC41" s="25">
        <f>IF(AND(Vorzeichenprüfung!AC47="WAHR", INT(Spannweiten!AC41)&lt;=5), Mittelwerte!AC41, "")</f>
        <v>0.33333333333333331</v>
      </c>
      <c r="AD41" s="26" t="str">
        <f>IF(AND(Vorzeichenprüfung!AD47="WAHR", INT(Spannweiten!AD41)&lt;=5), Mittelwerte!AD41, "")</f>
        <v/>
      </c>
      <c r="AE41" s="202"/>
      <c r="AF41" s="201"/>
      <c r="AG41" s="201"/>
      <c r="AI41" s="208"/>
      <c r="AJ41" s="208"/>
      <c r="AK41" s="208"/>
      <c r="AL41" s="208"/>
      <c r="AM41" s="208"/>
      <c r="AO41" s="191"/>
      <c r="AP41" s="49" t="s">
        <v>183</v>
      </c>
      <c r="AQ41" s="50">
        <v>8</v>
      </c>
    </row>
    <row r="42" spans="1:46" ht="15.75" customHeight="1" x14ac:dyDescent="0.2">
      <c r="A42" s="186"/>
      <c r="B42" s="186" t="s">
        <v>165</v>
      </c>
      <c r="C42" s="7" t="s">
        <v>136</v>
      </c>
      <c r="D42" s="8" t="s">
        <v>105</v>
      </c>
      <c r="E42" s="24">
        <f>IF(AND(INT(Vorzeichenprüfung!E48)=0, INT(Spannweiten!E42)&lt;=5), Mittelwerte!E42, "")</f>
        <v>0</v>
      </c>
      <c r="F42" s="24">
        <f>IF(AND(INT(Vorzeichenprüfung!F48)=0, INT(Spannweiten!F42)&lt;=5), Mittelwerte!F42, "")</f>
        <v>0</v>
      </c>
      <c r="G42" s="24">
        <f>IF(AND(INT(Vorzeichenprüfung!G48)=0, INT(Spannweiten!G42)&lt;=5), Mittelwerte!G42, "")</f>
        <v>0</v>
      </c>
      <c r="H42" s="24">
        <f>IF(AND(INT(Vorzeichenprüfung!H48)=0, INT(Spannweiten!H42)&lt;=5), Mittelwerte!H42, "")</f>
        <v>2</v>
      </c>
      <c r="I42" s="24">
        <f>IF(AND(INT(Vorzeichenprüfung!I48)=0, INT(Spannweiten!I42)&lt;=5), Mittelwerte!I42, "")</f>
        <v>1.6666666666666667</v>
      </c>
      <c r="J42" s="24">
        <f>IF(AND(INT(Vorzeichenprüfung!J48)=0, INT(Spannweiten!J42)&lt;=5), Mittelwerte!J42, "")</f>
        <v>-0.66666666666666663</v>
      </c>
      <c r="K42" s="24">
        <f>IF(AND(INT(Vorzeichenprüfung!K48)=0, INT(Spannweiten!K42)&lt;=5), Mittelwerte!K42, "")</f>
        <v>0</v>
      </c>
      <c r="L42" s="24">
        <f>IF(AND(INT(Vorzeichenprüfung!L48)=0, INT(Spannweiten!L42)&lt;=5), Mittelwerte!L42, "")</f>
        <v>0</v>
      </c>
      <c r="M42" s="24">
        <f>IF(AND(INT(Vorzeichenprüfung!M48)=0, INT(Spannweiten!M42)&lt;=5), Mittelwerte!M42, "")</f>
        <v>0</v>
      </c>
      <c r="N42" s="24">
        <f>IF(AND(INT(Vorzeichenprüfung!N48)=0, INT(Spannweiten!N42)&lt;=5), Mittelwerte!N42, "")</f>
        <v>0</v>
      </c>
      <c r="O42" s="24">
        <f>IF(AND(INT(Vorzeichenprüfung!O48)=0, INT(Spannweiten!O42)&lt;=5), Mittelwerte!O42, "")</f>
        <v>0</v>
      </c>
      <c r="P42" s="24">
        <f>IF(AND(INT(Vorzeichenprüfung!P48)=0, INT(Spannweiten!P42)&lt;=5), Mittelwerte!P42, "")</f>
        <v>0</v>
      </c>
      <c r="Q42" s="24">
        <f>IF(AND(INT(Vorzeichenprüfung!Q48)=0, INT(Spannweiten!Q42)&lt;=5), Mittelwerte!Q42, "")</f>
        <v>0</v>
      </c>
      <c r="R42" s="24">
        <f>IF(AND(INT(Vorzeichenprüfung!R48)=0, INT(Spannweiten!R42)&lt;=5), Mittelwerte!R42, "")</f>
        <v>0</v>
      </c>
      <c r="S42" s="24">
        <f>IF(AND(INT(Vorzeichenprüfung!S48)=0, INT(Spannweiten!S42)&lt;=5), Mittelwerte!S42, "")</f>
        <v>-0.66666666666666663</v>
      </c>
      <c r="T42" s="24">
        <f>IF(AND(INT(Vorzeichenprüfung!T48)=0, INT(Spannweiten!T42)&lt;=5), Mittelwerte!T42, "")</f>
        <v>0</v>
      </c>
      <c r="U42" s="24">
        <f>IF(AND(INT(Vorzeichenprüfung!U48)=0, INT(Spannweiten!U42)&lt;=5), Mittelwerte!U42, "")</f>
        <v>0</v>
      </c>
      <c r="V42" s="24">
        <f>IF(AND(INT(Vorzeichenprüfung!V48)=0, INT(Spannweiten!V42)&lt;=5), Mittelwerte!V42, "")</f>
        <v>0</v>
      </c>
      <c r="W42" s="24">
        <f>IF(AND(INT(Vorzeichenprüfung!W48)=0, INT(Spannweiten!W42)&lt;=5), Mittelwerte!W42, "")</f>
        <v>0</v>
      </c>
      <c r="X42" s="26" t="str">
        <f>IF(AND(Vorzeichenprüfung!X48="WAHR", INT(Spannweiten!X42)&lt;=5), Mittelwerte!X42, "")</f>
        <v/>
      </c>
      <c r="Y42" s="24">
        <f>IF(AND(INT(Vorzeichenprüfung!Y48)=0, INT(Spannweiten!Y42)&lt;=5), Mittelwerte!Y42, "")</f>
        <v>-0.66666666666666663</v>
      </c>
      <c r="Z42" s="24">
        <f>IF(AND(INT(Vorzeichenprüfung!Z48)=0, INT(Spannweiten!Z42)&lt;=5), Mittelwerte!Z42, "")</f>
        <v>0</v>
      </c>
      <c r="AA42" s="24">
        <f>IF(AND(INT(Vorzeichenprüfung!AA48)=0, INT(Spannweiten!AA42)&lt;=5), Mittelwerte!AA42, "")</f>
        <v>-0.66666666666666663</v>
      </c>
      <c r="AB42" s="24">
        <f>IF(AND(INT(Vorzeichenprüfung!AB48)=0, INT(Spannweiten!AB42)&lt;=5), Mittelwerte!AB42, "")</f>
        <v>0</v>
      </c>
      <c r="AC42" s="24">
        <f>IF(AND(INT(Vorzeichenprüfung!AC48)=0, INT(Spannweiten!AC42)&lt;=5), Mittelwerte!AC42, "")</f>
        <v>0</v>
      </c>
      <c r="AD42" s="24">
        <f>IF(AND(INT(Vorzeichenprüfung!AD48)=0, INT(Spannweiten!AD42)&lt;=5), Mittelwerte!AD42, "")</f>
        <v>0</v>
      </c>
      <c r="AE42" s="202"/>
      <c r="AF42" s="201"/>
      <c r="AG42" s="201"/>
      <c r="AI42" s="208"/>
      <c r="AJ42" s="208"/>
      <c r="AK42" s="208"/>
      <c r="AL42" s="208"/>
      <c r="AM42" s="208"/>
      <c r="AO42" s="191"/>
      <c r="AP42" s="49" t="s">
        <v>184</v>
      </c>
      <c r="AQ42" s="50">
        <v>7</v>
      </c>
    </row>
    <row r="43" spans="1:46" ht="15.75" customHeight="1" x14ac:dyDescent="0.2">
      <c r="A43" s="186"/>
      <c r="B43" s="186"/>
      <c r="C43" s="7" t="s">
        <v>137</v>
      </c>
      <c r="D43" s="8" t="s">
        <v>106</v>
      </c>
      <c r="E43" s="24">
        <f>IF(AND(INT(Vorzeichenprüfung!E49)=0, INT(Spannweiten!E43)&lt;=5), Mittelwerte!E43, "")</f>
        <v>0</v>
      </c>
      <c r="F43" s="24">
        <f>IF(AND(INT(Vorzeichenprüfung!F49)=0, INT(Spannweiten!F43)&lt;=5), Mittelwerte!F43, "")</f>
        <v>0</v>
      </c>
      <c r="G43" s="24">
        <f>IF(AND(INT(Vorzeichenprüfung!G49)=0, INT(Spannweiten!G43)&lt;=5), Mittelwerte!G43, "")</f>
        <v>0</v>
      </c>
      <c r="H43" s="26" t="str">
        <f>IF(AND(Vorzeichenprüfung!H49="WAHR", INT(Spannweiten!H43)&lt;=5), Mittelwerte!H43, "")</f>
        <v/>
      </c>
      <c r="I43" s="24">
        <f>IF(AND(INT(Vorzeichenprüfung!I49)=0, INT(Spannweiten!I43)&lt;=5), Mittelwerte!I43, "")</f>
        <v>-1.3333333333333333</v>
      </c>
      <c r="J43" s="26" t="str">
        <f>IF(AND(Vorzeichenprüfung!J49="WAHR", INT(Spannweiten!J43)&lt;=5), Mittelwerte!J43, "")</f>
        <v/>
      </c>
      <c r="K43" s="24">
        <f>IF(AND(INT(Vorzeichenprüfung!K49)=0, INT(Spannweiten!K43)&lt;=5), Mittelwerte!K43, "")</f>
        <v>-0.66666666666666663</v>
      </c>
      <c r="L43" s="24">
        <f>IF(AND(INT(Vorzeichenprüfung!L49)=0, INT(Spannweiten!L43)&lt;=5), Mittelwerte!L43, "")</f>
        <v>0</v>
      </c>
      <c r="M43" s="24">
        <f>IF(AND(INT(Vorzeichenprüfung!M49)=0, INT(Spannweiten!M43)&lt;=5), Mittelwerte!M43, "")</f>
        <v>0</v>
      </c>
      <c r="N43" s="24">
        <f>IF(AND(INT(Vorzeichenprüfung!N49)=0, INT(Spannweiten!N43)&lt;=5), Mittelwerte!N43, "")</f>
        <v>0</v>
      </c>
      <c r="O43" s="24">
        <f>IF(AND(INT(Vorzeichenprüfung!O49)=0, INT(Spannweiten!O43)&lt;=5), Mittelwerte!O43, "")</f>
        <v>-0.66666666666666663</v>
      </c>
      <c r="P43" s="24">
        <f>IF(AND(INT(Vorzeichenprüfung!P49)=0, INT(Spannweiten!P43)&lt;=5), Mittelwerte!P43, "")</f>
        <v>0</v>
      </c>
      <c r="Q43" s="24">
        <f>IF(AND(INT(Vorzeichenprüfung!Q49)=0, INT(Spannweiten!Q43)&lt;=5), Mittelwerte!Q43, "")</f>
        <v>0</v>
      </c>
      <c r="R43" s="24">
        <f>IF(AND(INT(Vorzeichenprüfung!R49)=0, INT(Spannweiten!R43)&lt;=5), Mittelwerte!R43, "")</f>
        <v>0</v>
      </c>
      <c r="S43" s="24">
        <f>IF(AND(INT(Vorzeichenprüfung!S49)=0, INT(Spannweiten!S43)&lt;=5), Mittelwerte!S43, "")</f>
        <v>-1.6666666666666667</v>
      </c>
      <c r="T43" s="24">
        <f>IF(AND(INT(Vorzeichenprüfung!T49)=0, INT(Spannweiten!T43)&lt;=5), Mittelwerte!T43, "")</f>
        <v>0</v>
      </c>
      <c r="U43" s="26" t="str">
        <f>IF(AND(Vorzeichenprüfung!U49="WAHR", INT(Spannweiten!U43)&lt;=5), Mittelwerte!U43, "")</f>
        <v/>
      </c>
      <c r="V43" s="24">
        <f>IF(AND(INT(Vorzeichenprüfung!V49)=0, INT(Spannweiten!V43)&lt;=5), Mittelwerte!V43, "")</f>
        <v>0</v>
      </c>
      <c r="W43" s="24">
        <f>IF(AND(INT(Vorzeichenprüfung!W49)=0, INT(Spannweiten!W43)&lt;=5), Mittelwerte!W43, "")</f>
        <v>0</v>
      </c>
      <c r="X43" s="26" t="str">
        <f>IF(AND(Vorzeichenprüfung!X49="WAHR", INT(Spannweiten!X43)&lt;=5), Mittelwerte!X43, "")</f>
        <v/>
      </c>
      <c r="Y43" s="24">
        <f>IF(AND(INT(Vorzeichenprüfung!Y49)=0, INT(Spannweiten!Y43)&lt;=5), Mittelwerte!Y43, "")</f>
        <v>-1.6666666666666667</v>
      </c>
      <c r="Z43" s="24">
        <f>IF(AND(INT(Vorzeichenprüfung!Z49)=0, INT(Spannweiten!Z43)&lt;=5), Mittelwerte!Z43, "")</f>
        <v>-1</v>
      </c>
      <c r="AA43" s="24">
        <f>IF(AND(INT(Vorzeichenprüfung!AA49)=0, INT(Spannweiten!AA43)&lt;=5), Mittelwerte!AA43, "")</f>
        <v>-1.6666666666666667</v>
      </c>
      <c r="AB43" s="26" t="str">
        <f>IF(AND(Vorzeichenprüfung!AB49="WAHR", INT(Spannweiten!AB43)&lt;=5), Mittelwerte!AB43, "")</f>
        <v/>
      </c>
      <c r="AC43" s="26" t="str">
        <f>IF(AND(Vorzeichenprüfung!AC49="WAHR", INT(Spannweiten!AC43)&lt;=5), Mittelwerte!AC43, "")</f>
        <v/>
      </c>
      <c r="AD43" s="24">
        <f>IF(AND(INT(Vorzeichenprüfung!AD49)=0, INT(Spannweiten!AD43)&lt;=5), Mittelwerte!AD43, "")</f>
        <v>0</v>
      </c>
      <c r="AE43" s="202"/>
      <c r="AF43" s="201"/>
      <c r="AG43" s="201"/>
      <c r="AI43" s="208"/>
      <c r="AJ43" s="208"/>
      <c r="AK43" s="208"/>
      <c r="AL43" s="208"/>
      <c r="AM43" s="208"/>
      <c r="AO43" s="191"/>
      <c r="AP43" s="49" t="s">
        <v>185</v>
      </c>
      <c r="AQ43" s="50">
        <v>6</v>
      </c>
    </row>
    <row r="44" spans="1:46" ht="15.75" customHeight="1" x14ac:dyDescent="0.2">
      <c r="A44" s="186"/>
      <c r="B44" s="186" t="s">
        <v>164</v>
      </c>
      <c r="C44" s="7" t="s">
        <v>138</v>
      </c>
      <c r="D44" s="8" t="s">
        <v>107</v>
      </c>
      <c r="E44" s="24">
        <f>IF(AND(INT(Vorzeichenprüfung!E50)=0, INT(Spannweiten!E44)&lt;=5), Mittelwerte!E44, "")</f>
        <v>0</v>
      </c>
      <c r="F44" s="24">
        <f>IF(AND(INT(Vorzeichenprüfung!F50)=0, INT(Spannweiten!F44)&lt;=5), Mittelwerte!F44, "")</f>
        <v>0</v>
      </c>
      <c r="G44" s="26" t="str">
        <f>IF(AND(Vorzeichenprüfung!G50="WAHR", INT(Spannweiten!G44)&lt;=5), Mittelwerte!G44, "")</f>
        <v/>
      </c>
      <c r="H44" s="26" t="str">
        <f>IF(AND(Vorzeichenprüfung!H50="WAHR", INT(Spannweiten!H44)&lt;=5), Mittelwerte!H44, "")</f>
        <v/>
      </c>
      <c r="I44" s="26" t="str">
        <f>IF(AND(Vorzeichenprüfung!I50="WAHR", INT(Spannweiten!I44)&lt;=5), Mittelwerte!I44, "")</f>
        <v/>
      </c>
      <c r="J44" s="24">
        <f>IF(AND(INT(Vorzeichenprüfung!J50)=0, INT(Spannweiten!J44)&lt;=5), Mittelwerte!J44, "")</f>
        <v>1.6666666666666667</v>
      </c>
      <c r="K44" s="26" t="str">
        <f>IF(AND(Vorzeichenprüfung!K50="WAHR", INT(Spannweiten!K44)&lt;=5), Mittelwerte!K44, "")</f>
        <v/>
      </c>
      <c r="L44" s="24">
        <f>IF(AND(INT(Vorzeichenprüfung!L50)=0, INT(Spannweiten!L44)&lt;=5), Mittelwerte!L44, "")</f>
        <v>0</v>
      </c>
      <c r="M44" s="24">
        <f>IF(AND(INT(Vorzeichenprüfung!M50)=0, INT(Spannweiten!M44)&lt;=5), Mittelwerte!M44, "")</f>
        <v>1.6666666666666667</v>
      </c>
      <c r="N44" s="24">
        <f>IF(AND(INT(Vorzeichenprüfung!N50)=0, INT(Spannweiten!N44)&lt;=5), Mittelwerte!N44, "")</f>
        <v>0</v>
      </c>
      <c r="O44" s="24">
        <f>IF(AND(INT(Vorzeichenprüfung!O50)=0, INT(Spannweiten!O44)&lt;=5), Mittelwerte!O44, "")</f>
        <v>0.66666666666666663</v>
      </c>
      <c r="P44" s="24">
        <f>IF(AND(INT(Vorzeichenprüfung!P50)=0, INT(Spannweiten!P44)&lt;=5), Mittelwerte!P44, "")</f>
        <v>0</v>
      </c>
      <c r="Q44" s="24">
        <f>IF(AND(INT(Vorzeichenprüfung!Q50)=0, INT(Spannweiten!Q44)&lt;=5), Mittelwerte!Q44, "")</f>
        <v>0</v>
      </c>
      <c r="R44" s="24">
        <f>IF(AND(INT(Vorzeichenprüfung!R50)=0, INT(Spannweiten!R44)&lt;=5), Mittelwerte!R44, "")</f>
        <v>0</v>
      </c>
      <c r="S44" s="24">
        <f>IF(AND(INT(Vorzeichenprüfung!S50)=0, INT(Spannweiten!S44)&lt;=5), Mittelwerte!S44, "")</f>
        <v>3</v>
      </c>
      <c r="T44" s="24">
        <f>IF(AND(INT(Vorzeichenprüfung!T50)=0, INT(Spannweiten!T44)&lt;=5), Mittelwerte!T44, "")</f>
        <v>1.3333333333333333</v>
      </c>
      <c r="U44" s="24">
        <f>IF(AND(INT(Vorzeichenprüfung!U50)=0, INT(Spannweiten!U44)&lt;=5), Mittelwerte!U44, "")</f>
        <v>0</v>
      </c>
      <c r="V44" s="25">
        <f>IF(AND(Vorzeichenprüfung!V50="WAHR", INT(Spannweiten!V44)&lt;=5), Mittelwerte!V44, "")</f>
        <v>1</v>
      </c>
      <c r="W44" s="24">
        <f>IF(AND(INT(Vorzeichenprüfung!W50)=0, INT(Spannweiten!W44)&lt;=5), Mittelwerte!W44, "")</f>
        <v>0</v>
      </c>
      <c r="X44" s="24">
        <f>IF(AND(INT(Vorzeichenprüfung!X50)=0, INT(Spannweiten!X44)&lt;=5), Mittelwerte!X44, "")</f>
        <v>1.6666666666666667</v>
      </c>
      <c r="Y44" s="24">
        <f>IF(AND(INT(Vorzeichenprüfung!Y50)=0, INT(Spannweiten!Y44)&lt;=5), Mittelwerte!Y44, "")</f>
        <v>1</v>
      </c>
      <c r="Z44" s="24">
        <f>IF(AND(INT(Vorzeichenprüfung!Z50)=0, INT(Spannweiten!Z44)&lt;=5), Mittelwerte!Z44, "")</f>
        <v>0.66666666666666663</v>
      </c>
      <c r="AA44" s="24">
        <f>IF(AND(INT(Vorzeichenprüfung!AA50)=0, INT(Spannweiten!AA44)&lt;=5), Mittelwerte!AA44, "")</f>
        <v>2.3333333333333335</v>
      </c>
      <c r="AB44" s="24">
        <f>IF(AND(INT(Vorzeichenprüfung!AB50)=0, INT(Spannweiten!AB44)&lt;=5), Mittelwerte!AB44, "")</f>
        <v>0.66666666666666663</v>
      </c>
      <c r="AC44" s="24">
        <f>IF(AND(INT(Vorzeichenprüfung!AC50)=0, INT(Spannweiten!AC44)&lt;=5), Mittelwerte!AC44, "")</f>
        <v>-0.66666666666666663</v>
      </c>
      <c r="AD44" s="24">
        <f>IF(AND(INT(Vorzeichenprüfung!AD50)=0, INT(Spannweiten!AD44)&lt;=5), Mittelwerte!AD44, "")</f>
        <v>0</v>
      </c>
      <c r="AE44" s="202"/>
      <c r="AF44" s="201"/>
      <c r="AG44" s="201"/>
      <c r="AI44" s="208"/>
      <c r="AJ44" s="208"/>
      <c r="AK44" s="208"/>
      <c r="AL44" s="208"/>
      <c r="AM44" s="208"/>
      <c r="AO44" s="191"/>
      <c r="AP44" s="49" t="s">
        <v>186</v>
      </c>
      <c r="AQ44" s="50">
        <v>5</v>
      </c>
    </row>
    <row r="45" spans="1:46" ht="15.75" customHeight="1" x14ac:dyDescent="0.2">
      <c r="A45" s="186"/>
      <c r="B45" s="186"/>
      <c r="C45" s="7" t="s">
        <v>139</v>
      </c>
      <c r="D45" s="8" t="s">
        <v>108</v>
      </c>
      <c r="E45" s="24">
        <f>IF(AND(INT(Vorzeichenprüfung!E51)=0, INT(Spannweiten!E45)&lt;=5), Mittelwerte!E45, "")</f>
        <v>0</v>
      </c>
      <c r="F45" s="24">
        <f>IF(AND(INT(Vorzeichenprüfung!F51)=0, INT(Spannweiten!F45)&lt;=5), Mittelwerte!F45, "")</f>
        <v>0</v>
      </c>
      <c r="G45" s="26" t="str">
        <f>IF(AND(Vorzeichenprüfung!G51="WAHR", INT(Spannweiten!G45)&lt;=5), Mittelwerte!G45, "")</f>
        <v/>
      </c>
      <c r="H45" s="24">
        <f>IF(AND(INT(Vorzeichenprüfung!H51)=0, INT(Spannweiten!H45)&lt;=5), Mittelwerte!H45, "")</f>
        <v>0.66666666666666663</v>
      </c>
      <c r="I45" s="26" t="str">
        <f>IF(AND(Vorzeichenprüfung!I51="WAHR", INT(Spannweiten!I45)&lt;=5), Mittelwerte!I45, "")</f>
        <v/>
      </c>
      <c r="J45" s="24">
        <f>IF(AND(INT(Vorzeichenprüfung!J51)=0, INT(Spannweiten!J45)&lt;=5), Mittelwerte!J45, "")</f>
        <v>-1.6666666666666667</v>
      </c>
      <c r="K45" s="24">
        <f>IF(AND(INT(Vorzeichenprüfung!K51)=0, INT(Spannweiten!K45)&lt;=5), Mittelwerte!K45, "")</f>
        <v>-1.6666666666666667</v>
      </c>
      <c r="L45" s="24">
        <f>IF(AND(INT(Vorzeichenprüfung!L51)=0, INT(Spannweiten!L45)&lt;=5), Mittelwerte!L45, "")</f>
        <v>0</v>
      </c>
      <c r="M45" s="26" t="str">
        <f>IF(AND(Vorzeichenprüfung!M51="WAHR", INT(Spannweiten!M45)&lt;=5), Mittelwerte!M45, "")</f>
        <v/>
      </c>
      <c r="N45" s="24">
        <f>IF(AND(INT(Vorzeichenprüfung!N51)=0, INT(Spannweiten!N45)&lt;=5), Mittelwerte!N45, "")</f>
        <v>0</v>
      </c>
      <c r="O45" s="24">
        <f>IF(AND(INT(Vorzeichenprüfung!O51)=0, INT(Spannweiten!O45)&lt;=5), Mittelwerte!O45, "")</f>
        <v>-0.66666666666666663</v>
      </c>
      <c r="P45" s="24">
        <f>IF(AND(INT(Vorzeichenprüfung!P51)=0, INT(Spannweiten!P45)&lt;=5), Mittelwerte!P45, "")</f>
        <v>0</v>
      </c>
      <c r="Q45" s="24">
        <f>IF(AND(INT(Vorzeichenprüfung!Q51)=0, INT(Spannweiten!Q45)&lt;=5), Mittelwerte!Q45, "")</f>
        <v>2.3333333333333335</v>
      </c>
      <c r="R45" s="24">
        <f>IF(AND(INT(Vorzeichenprüfung!R51)=0, INT(Spannweiten!R45)&lt;=5), Mittelwerte!R45, "")</f>
        <v>0</v>
      </c>
      <c r="S45" s="24">
        <f>IF(AND(INT(Vorzeichenprüfung!S51)=0, INT(Spannweiten!S45)&lt;=5), Mittelwerte!S45, "")</f>
        <v>1.3333333333333333</v>
      </c>
      <c r="T45" s="24">
        <f>IF(AND(INT(Vorzeichenprüfung!T51)=0, INT(Spannweiten!T45)&lt;=5), Mittelwerte!T45, "")</f>
        <v>-1</v>
      </c>
      <c r="U45" s="24">
        <f>IF(AND(INT(Vorzeichenprüfung!U51)=0, INT(Spannweiten!U45)&lt;=5), Mittelwerte!U45, "")</f>
        <v>0</v>
      </c>
      <c r="V45" s="26" t="str">
        <f>IF(AND(Vorzeichenprüfung!V51="WAHR", INT(Spannweiten!V45)&lt;=5), Mittelwerte!V45, "")</f>
        <v/>
      </c>
      <c r="W45" s="24">
        <f>IF(AND(INT(Vorzeichenprüfung!W51)=0, INT(Spannweiten!W45)&lt;=5), Mittelwerte!W45, "")</f>
        <v>0</v>
      </c>
      <c r="X45" s="24">
        <f>IF(AND(INT(Vorzeichenprüfung!X51)=0, INT(Spannweiten!X45)&lt;=5), Mittelwerte!X45, "")</f>
        <v>1.6666666666666667</v>
      </c>
      <c r="Y45" s="24">
        <f>IF(AND(INT(Vorzeichenprüfung!Y51)=0, INT(Spannweiten!Y45)&lt;=5), Mittelwerte!Y45, "")</f>
        <v>-0.33333333333333331</v>
      </c>
      <c r="Z45" s="24">
        <f>IF(AND(INT(Vorzeichenprüfung!Z51)=0, INT(Spannweiten!Z45)&lt;=5), Mittelwerte!Z45, "")</f>
        <v>0</v>
      </c>
      <c r="AA45" s="24">
        <f>IF(AND(INT(Vorzeichenprüfung!AA51)=0, INT(Spannweiten!AA45)&lt;=5), Mittelwerte!AA45, "")</f>
        <v>-1.3333333333333333</v>
      </c>
      <c r="AB45" s="26" t="str">
        <f>IF(AND(Vorzeichenprüfung!AB51="WAHR", INT(Spannweiten!AB45)&lt;=5), Mittelwerte!AB45, "")</f>
        <v/>
      </c>
      <c r="AC45" s="26" t="str">
        <f>IF(AND(Vorzeichenprüfung!AC51="WAHR", INT(Spannweiten!AC45)&lt;=5), Mittelwerte!AC45, "")</f>
        <v/>
      </c>
      <c r="AD45" s="24">
        <f>IF(AND(INT(Vorzeichenprüfung!AD51)=0, INT(Spannweiten!AD45)&lt;=5), Mittelwerte!AD45, "")</f>
        <v>0</v>
      </c>
      <c r="AE45" s="5"/>
      <c r="AF45" s="5"/>
      <c r="AG45" s="5"/>
      <c r="AI45" s="208"/>
      <c r="AJ45" s="208"/>
      <c r="AK45" s="208"/>
      <c r="AL45" s="208"/>
      <c r="AM45" s="208"/>
      <c r="AO45" s="191"/>
      <c r="AP45" s="49" t="s">
        <v>187</v>
      </c>
      <c r="AQ45" s="50">
        <v>4</v>
      </c>
    </row>
    <row r="46" spans="1:46" ht="15.75" customHeight="1" x14ac:dyDescent="0.2">
      <c r="A46" s="186"/>
      <c r="B46" s="186"/>
      <c r="C46" s="7" t="s">
        <v>140</v>
      </c>
      <c r="D46" s="8" t="s">
        <v>109</v>
      </c>
      <c r="E46" s="24">
        <f>IF(AND(INT(Vorzeichenprüfung!E52)=0, INT(Spannweiten!E46)&lt;=5), Mittelwerte!E46, "")</f>
        <v>0</v>
      </c>
      <c r="F46" s="24">
        <f>IF(AND(INT(Vorzeichenprüfung!F52)=0, INT(Spannweiten!F46)&lt;=5), Mittelwerte!F46, "")</f>
        <v>1.6666666666666667</v>
      </c>
      <c r="G46" s="24">
        <f>IF(AND(INT(Vorzeichenprüfung!G52)=0, INT(Spannweiten!G46)&lt;=5), Mittelwerte!G46, "")</f>
        <v>-2.6666666666666665</v>
      </c>
      <c r="H46" s="26" t="str">
        <f>IF(AND(Vorzeichenprüfung!H52="WAHR", INT(Spannweiten!H46)&lt;=5), Mittelwerte!H46, "")</f>
        <v/>
      </c>
      <c r="I46" s="26" t="str">
        <f>IF(AND(Vorzeichenprüfung!I52="WAHR", INT(Spannweiten!I46)&lt;=5), Mittelwerte!I46, "")</f>
        <v/>
      </c>
      <c r="J46" s="26" t="str">
        <f>IF(AND(Vorzeichenprüfung!J52="WAHR", INT(Spannweiten!J46)&lt;=5), Mittelwerte!J46, "")</f>
        <v/>
      </c>
      <c r="K46" s="26" t="str">
        <f>IF(AND(Vorzeichenprüfung!K52="WAHR", INT(Spannweiten!K46)&lt;=5), Mittelwerte!K46, "")</f>
        <v/>
      </c>
      <c r="L46" s="24">
        <f>IF(AND(INT(Vorzeichenprüfung!L52)=0, INT(Spannweiten!L46)&lt;=5), Mittelwerte!L46, "")</f>
        <v>0</v>
      </c>
      <c r="M46" s="26" t="str">
        <f>IF(AND(Vorzeichenprüfung!M52="WAHR", INT(Spannweiten!M46)&lt;=5), Mittelwerte!M46, "")</f>
        <v/>
      </c>
      <c r="N46" s="24">
        <f>IF(AND(INT(Vorzeichenprüfung!N52)=0, INT(Spannweiten!N46)&lt;=5), Mittelwerte!N46, "")</f>
        <v>0</v>
      </c>
      <c r="O46" s="24">
        <f>IF(AND(INT(Vorzeichenprüfung!O52)=0, INT(Spannweiten!O46)&lt;=5), Mittelwerte!O46, "")</f>
        <v>1.6666666666666667</v>
      </c>
      <c r="P46" s="24">
        <f>IF(AND(INT(Vorzeichenprüfung!P52)=0, INT(Spannweiten!P46)&lt;=5), Mittelwerte!P46, "")</f>
        <v>0</v>
      </c>
      <c r="Q46" s="24">
        <f>IF(AND(INT(Vorzeichenprüfung!Q52)=0, INT(Spannweiten!Q46)&lt;=5), Mittelwerte!Q46, "")</f>
        <v>-1.3333333333333333</v>
      </c>
      <c r="R46" s="24">
        <f>IF(AND(INT(Vorzeichenprüfung!R52)=0, INT(Spannweiten!R46)&lt;=5), Mittelwerte!R46, "")</f>
        <v>0</v>
      </c>
      <c r="S46" s="26" t="str">
        <f>IF(AND(Vorzeichenprüfung!S52="WAHR", INT(Spannweiten!S46)&lt;=5), Mittelwerte!S46, "")</f>
        <v/>
      </c>
      <c r="T46" s="26" t="str">
        <f>IF(AND(Vorzeichenprüfung!T52="WAHR", INT(Spannweiten!T46)&lt;=5), Mittelwerte!T46, "")</f>
        <v/>
      </c>
      <c r="U46" s="24">
        <f>IF(AND(INT(Vorzeichenprüfung!U52)=0, INT(Spannweiten!U46)&lt;=5), Mittelwerte!U46, "")</f>
        <v>0</v>
      </c>
      <c r="V46" s="25">
        <f>IF(AND(Vorzeichenprüfung!V52="WAHR", INT(Spannweiten!V46)&lt;=5), Mittelwerte!V46, "")</f>
        <v>1.6666666666666667</v>
      </c>
      <c r="W46" s="24">
        <f>IF(AND(INT(Vorzeichenprüfung!W52)=0, INT(Spannweiten!W46)&lt;=5), Mittelwerte!W46, "")</f>
        <v>0</v>
      </c>
      <c r="X46" s="24">
        <f>IF(AND(INT(Vorzeichenprüfung!X52)=0, INT(Spannweiten!X46)&lt;=5), Mittelwerte!X46, "")</f>
        <v>1</v>
      </c>
      <c r="Y46" s="24">
        <f>IF(AND(INT(Vorzeichenprüfung!Y52)=0, INT(Spannweiten!Y46)&lt;=5), Mittelwerte!Y46, "")</f>
        <v>0.66666666666666663</v>
      </c>
      <c r="Z46" s="24">
        <f>IF(AND(INT(Vorzeichenprüfung!Z52)=0, INT(Spannweiten!Z46)&lt;=5), Mittelwerte!Z46, "")</f>
        <v>1</v>
      </c>
      <c r="AA46" s="24">
        <f>IF(AND(INT(Vorzeichenprüfung!AA52)=0, INT(Spannweiten!AA46)&lt;=5), Mittelwerte!AA46, "")</f>
        <v>2.6666666666666665</v>
      </c>
      <c r="AB46" s="25">
        <f>IF(AND(Vorzeichenprüfung!AB52="WAHR", INT(Spannweiten!AB46)&lt;=5), Mittelwerte!AB46, "")</f>
        <v>0.66666666666666663</v>
      </c>
      <c r="AC46" s="26" t="str">
        <f>IF(AND(Vorzeichenprüfung!AC52="WAHR", INT(Spannweiten!AC46)&lt;=5), Mittelwerte!AC46, "")</f>
        <v/>
      </c>
      <c r="AD46" s="24">
        <f>IF(AND(INT(Vorzeichenprüfung!AD52)=0, INT(Spannweiten!AD46)&lt;=5), Mittelwerte!AD46, "")</f>
        <v>0.66666666666666663</v>
      </c>
      <c r="AE46" s="5"/>
      <c r="AF46" s="78" t="s">
        <v>303</v>
      </c>
      <c r="AG46" s="5">
        <f>COUNTA(E37:AD67)</f>
        <v>806</v>
      </c>
      <c r="AI46" s="208"/>
      <c r="AJ46" s="208"/>
      <c r="AK46" s="208"/>
      <c r="AL46" s="208"/>
      <c r="AM46" s="208"/>
      <c r="AO46" s="191"/>
      <c r="AP46" s="49" t="s">
        <v>207</v>
      </c>
      <c r="AQ46" s="51">
        <v>3</v>
      </c>
    </row>
    <row r="47" spans="1:46" ht="15.75" customHeight="1" x14ac:dyDescent="0.2">
      <c r="A47" s="186"/>
      <c r="B47" s="186"/>
      <c r="C47" s="7" t="s">
        <v>141</v>
      </c>
      <c r="D47" s="8" t="s">
        <v>110</v>
      </c>
      <c r="E47" s="24">
        <f>IF(AND(INT(Vorzeichenprüfung!E53)=0, INT(Spannweiten!E47)&lt;=5), Mittelwerte!E47, "")</f>
        <v>0</v>
      </c>
      <c r="F47" s="24">
        <f>IF(AND(INT(Vorzeichenprüfung!F53)=0, INT(Spannweiten!F47)&lt;=5), Mittelwerte!F47, "")</f>
        <v>1</v>
      </c>
      <c r="G47" s="26" t="str">
        <f>IF(AND(Vorzeichenprüfung!G53="WAHR", INT(Spannweiten!G47)&lt;=5), Mittelwerte!G47, "")</f>
        <v/>
      </c>
      <c r="H47" s="24">
        <f>IF(AND(INT(Vorzeichenprüfung!H53)=0, INT(Spannweiten!H47)&lt;=5), Mittelwerte!H47, "")</f>
        <v>0</v>
      </c>
      <c r="I47" s="26" t="str">
        <f>IF(AND(Vorzeichenprüfung!I53="WAHR", INT(Spannweiten!I47)&lt;=5), Mittelwerte!I47, "")</f>
        <v/>
      </c>
      <c r="J47" s="26" t="str">
        <f>IF(AND(Vorzeichenprüfung!J53="WAHR", INT(Spannweiten!J47)&lt;=5), Mittelwerte!J47, "")</f>
        <v/>
      </c>
      <c r="K47" s="26" t="str">
        <f>IF(AND(Vorzeichenprüfung!K53="WAHR", INT(Spannweiten!K47)&lt;=5), Mittelwerte!K47, "")</f>
        <v/>
      </c>
      <c r="L47" s="24">
        <f>IF(AND(INT(Vorzeichenprüfung!L53)=0, INT(Spannweiten!L47)&lt;=5), Mittelwerte!L47, "")</f>
        <v>0</v>
      </c>
      <c r="M47" s="26" t="str">
        <f>IF(AND(Vorzeichenprüfung!M53="WAHR", INT(Spannweiten!M47)&lt;=5), Mittelwerte!M47, "")</f>
        <v/>
      </c>
      <c r="N47" s="24">
        <f>IF(AND(INT(Vorzeichenprüfung!N53)=0, INT(Spannweiten!N47)&lt;=5), Mittelwerte!N47, "")</f>
        <v>0</v>
      </c>
      <c r="O47" s="26" t="str">
        <f>IF(AND(Vorzeichenprüfung!O53="WAHR", INT(Spannweiten!O47)&lt;=5), Mittelwerte!O47, "")</f>
        <v/>
      </c>
      <c r="P47" s="24">
        <f>IF(AND(INT(Vorzeichenprüfung!P53)=0, INT(Spannweiten!P47)&lt;=5), Mittelwerte!P47, "")</f>
        <v>0</v>
      </c>
      <c r="Q47" s="24">
        <f>IF(AND(INT(Vorzeichenprüfung!Q53)=0, INT(Spannweiten!Q47)&lt;=5), Mittelwerte!Q47, "")</f>
        <v>0</v>
      </c>
      <c r="R47" s="24">
        <f>IF(AND(INT(Vorzeichenprüfung!R53)=0, INT(Spannweiten!R47)&lt;=5), Mittelwerte!R47, "")</f>
        <v>0</v>
      </c>
      <c r="S47" s="24">
        <f>IF(AND(INT(Vorzeichenprüfung!S53)=0, INT(Spannweiten!S47)&lt;=5), Mittelwerte!S47, "")</f>
        <v>0</v>
      </c>
      <c r="T47" s="26" t="str">
        <f>IF(AND(Vorzeichenprüfung!T53="WAHR", INT(Spannweiten!T47)&lt;=5), Mittelwerte!T47, "")</f>
        <v/>
      </c>
      <c r="U47" s="24">
        <f>IF(AND(INT(Vorzeichenprüfung!U53)=0, INT(Spannweiten!U47)&lt;=5), Mittelwerte!U47, "")</f>
        <v>1.6666666666666667</v>
      </c>
      <c r="V47" s="26" t="str">
        <f>IF(AND(Vorzeichenprüfung!V53="WAHR", INT(Spannweiten!V47)&lt;=5), Mittelwerte!V47, "")</f>
        <v/>
      </c>
      <c r="W47" s="24">
        <f>IF(AND(INT(Vorzeichenprüfung!W53)=0, INT(Spannweiten!W47)&lt;=5), Mittelwerte!W47, "")</f>
        <v>0</v>
      </c>
      <c r="X47" s="24">
        <f>IF(AND(INT(Vorzeichenprüfung!X53)=0, INT(Spannweiten!X47)&lt;=5), Mittelwerte!X47, "")</f>
        <v>0</v>
      </c>
      <c r="Y47" s="24">
        <f>IF(AND(INT(Vorzeichenprüfung!Y53)=0, INT(Spannweiten!Y47)&lt;=5), Mittelwerte!Y47, "")</f>
        <v>0</v>
      </c>
      <c r="Z47" s="24">
        <f>IF(AND(INT(Vorzeichenprüfung!Z53)=0, INT(Spannweiten!Z47)&lt;=5), Mittelwerte!Z47, "")</f>
        <v>1.6666666666666667</v>
      </c>
      <c r="AA47" s="26" t="str">
        <f>IF(AND(Vorzeichenprüfung!AA53="WAHR", INT(Spannweiten!AA47)&lt;=5), Mittelwerte!AA47, "")</f>
        <v/>
      </c>
      <c r="AB47" s="26" t="str">
        <f>IF(AND(Vorzeichenprüfung!AB53="WAHR", INT(Spannweiten!AB47)&lt;=5), Mittelwerte!AB47, "")</f>
        <v/>
      </c>
      <c r="AC47" s="24">
        <f>IF(AND(INT(Vorzeichenprüfung!AC53)=0, INT(Spannweiten!AC47)&lt;=5), Mittelwerte!AC47, "")</f>
        <v>-0.66666666666666663</v>
      </c>
      <c r="AD47" s="24">
        <f>IF(AND(INT(Vorzeichenprüfung!AD53)=0, INT(Spannweiten!AD47)&lt;=5), Mittelwerte!AD47, "")</f>
        <v>0.66666666666666663</v>
      </c>
      <c r="AE47" s="5"/>
      <c r="AF47" s="78" t="s">
        <v>310</v>
      </c>
      <c r="AG47" s="5">
        <f>COUNT(E37:AD67)</f>
        <v>632</v>
      </c>
      <c r="AI47" s="208"/>
      <c r="AJ47" s="208"/>
      <c r="AK47" s="208"/>
      <c r="AL47" s="208"/>
      <c r="AM47" s="208"/>
      <c r="AO47" s="191"/>
      <c r="AP47" s="49" t="s">
        <v>188</v>
      </c>
      <c r="AQ47" s="50">
        <v>2</v>
      </c>
    </row>
    <row r="48" spans="1:46" ht="15.75" customHeight="1" x14ac:dyDescent="0.2">
      <c r="A48" s="186"/>
      <c r="B48" s="186" t="s">
        <v>163</v>
      </c>
      <c r="C48" s="7" t="s">
        <v>142</v>
      </c>
      <c r="D48" s="8" t="s">
        <v>111</v>
      </c>
      <c r="E48" s="26" t="str">
        <f>IF(AND(Vorzeichenprüfung!E54="WAHR", INT(Spannweiten!E48)&lt;=5), Mittelwerte!E48, "")</f>
        <v/>
      </c>
      <c r="F48" s="26" t="str">
        <f>IF(AND(Vorzeichenprüfung!F54="WAHR", INT(Spannweiten!F48)&lt;=5), Mittelwerte!F48, "")</f>
        <v/>
      </c>
      <c r="G48" s="24">
        <f>IF(AND(INT(Vorzeichenprüfung!G54)=0, INT(Spannweiten!G48)&lt;=5), Mittelwerte!G48, "")</f>
        <v>0</v>
      </c>
      <c r="H48" s="24">
        <f>IF(AND(INT(Vorzeichenprüfung!H54)=0, INT(Spannweiten!H48)&lt;=5), Mittelwerte!H48, "")</f>
        <v>0</v>
      </c>
      <c r="I48" s="24">
        <f>IF(AND(INT(Vorzeichenprüfung!I54)=0, INT(Spannweiten!I48)&lt;=5), Mittelwerte!I48, "")</f>
        <v>1.3333333333333333</v>
      </c>
      <c r="J48" s="24">
        <f>IF(AND(INT(Vorzeichenprüfung!J54)=0, INT(Spannweiten!J48)&lt;=5), Mittelwerte!J48, "")</f>
        <v>0</v>
      </c>
      <c r="K48" s="24">
        <f>IF(AND(INT(Vorzeichenprüfung!K54)=0, INT(Spannweiten!K48)&lt;=5), Mittelwerte!K48, "")</f>
        <v>0</v>
      </c>
      <c r="L48" s="26" t="str">
        <f>IF(AND(Vorzeichenprüfung!L54="WAHR", INT(Spannweiten!L48)&lt;=5), Mittelwerte!L48, "")</f>
        <v/>
      </c>
      <c r="M48" s="24">
        <f>IF(AND(INT(Vorzeichenprüfung!M54)=0, INT(Spannweiten!M48)&lt;=5), Mittelwerte!M48, "")</f>
        <v>5</v>
      </c>
      <c r="N48" s="24">
        <f>IF(AND(INT(Vorzeichenprüfung!N54)=0, INT(Spannweiten!N48)&lt;=5), Mittelwerte!N48, "")</f>
        <v>0</v>
      </c>
      <c r="O48" s="24">
        <f>IF(AND(INT(Vorzeichenprüfung!O54)=0, INT(Spannweiten!O48)&lt;=5), Mittelwerte!O48, "")</f>
        <v>2.6666666666666665</v>
      </c>
      <c r="P48" s="24">
        <f>IF(AND(INT(Vorzeichenprüfung!P54)=0, INT(Spannweiten!P48)&lt;=5), Mittelwerte!P48, "")</f>
        <v>0</v>
      </c>
      <c r="Q48" s="24">
        <f>IF(AND(INT(Vorzeichenprüfung!Q54)=0, INT(Spannweiten!Q48)&lt;=5), Mittelwerte!Q48, "")</f>
        <v>0</v>
      </c>
      <c r="R48" s="24">
        <f>IF(AND(INT(Vorzeichenprüfung!R54)=0, INT(Spannweiten!R48)&lt;=5), Mittelwerte!R48, "")</f>
        <v>0</v>
      </c>
      <c r="S48" s="26" t="str">
        <f>IF(AND(Vorzeichenprüfung!S54="WAHR", INT(Spannweiten!S48)&lt;=5), Mittelwerte!S48, "")</f>
        <v/>
      </c>
      <c r="T48" s="24">
        <f>IF(AND(INT(Vorzeichenprüfung!T54)=0, INT(Spannweiten!T48)&lt;=5), Mittelwerte!T48, "")</f>
        <v>0</v>
      </c>
      <c r="U48" s="25">
        <f>IF(AND(Vorzeichenprüfung!U54="WAHR", INT(Spannweiten!U48)&lt;=5), Mittelwerte!U48, "")</f>
        <v>1</v>
      </c>
      <c r="V48" s="24">
        <f>IF(AND(INT(Vorzeichenprüfung!V54)=0, INT(Spannweiten!V48)&lt;=5), Mittelwerte!V48, "")</f>
        <v>0</v>
      </c>
      <c r="W48" s="24">
        <f>IF(AND(INT(Vorzeichenprüfung!W54)=0, INT(Spannweiten!W48)&lt;=5), Mittelwerte!W48, "")</f>
        <v>0</v>
      </c>
      <c r="X48" s="24">
        <f>IF(AND(INT(Vorzeichenprüfung!X54)=0, INT(Spannweiten!X48)&lt;=5), Mittelwerte!X48, "")</f>
        <v>0</v>
      </c>
      <c r="Y48" s="24">
        <f>IF(AND(INT(Vorzeichenprüfung!Y54)=0, INT(Spannweiten!Y48)&lt;=5), Mittelwerte!Y48, "")</f>
        <v>0</v>
      </c>
      <c r="Z48" s="24">
        <f>IF(AND(INT(Vorzeichenprüfung!Z54)=0, INT(Spannweiten!Z48)&lt;=5), Mittelwerte!Z48, "")</f>
        <v>0</v>
      </c>
      <c r="AA48" s="24">
        <f>IF(AND(INT(Vorzeichenprüfung!AA54)=0, INT(Spannweiten!AA48)&lt;=5), Mittelwerte!AA48, "")</f>
        <v>0</v>
      </c>
      <c r="AB48" s="24">
        <f>IF(AND(INT(Vorzeichenprüfung!AB54)=0, INT(Spannweiten!AB48)&lt;=5), Mittelwerte!AB48, "")</f>
        <v>0</v>
      </c>
      <c r="AC48" s="24">
        <f>IF(AND(INT(Vorzeichenprüfung!AC54)=0, INT(Spannweiten!AC48)&lt;=5), Mittelwerte!AC48, "")</f>
        <v>0</v>
      </c>
      <c r="AD48" s="24">
        <f>IF(AND(INT(Vorzeichenprüfung!AD54)=0, INT(Spannweiten!AD48)&lt;=5), Mittelwerte!AD48, "")</f>
        <v>0</v>
      </c>
      <c r="AE48" s="5"/>
      <c r="AF48" s="78" t="s">
        <v>311</v>
      </c>
      <c r="AG48" s="5">
        <f>AG46-AG47</f>
        <v>174</v>
      </c>
      <c r="AI48" s="208"/>
      <c r="AJ48" s="208"/>
      <c r="AK48" s="208"/>
      <c r="AL48" s="208"/>
      <c r="AM48" s="208"/>
      <c r="AO48" s="191"/>
      <c r="AP48" s="49" t="s">
        <v>189</v>
      </c>
      <c r="AQ48" s="50">
        <v>1</v>
      </c>
    </row>
    <row r="49" spans="1:43" ht="15.75" customHeight="1" x14ac:dyDescent="0.2">
      <c r="A49" s="186"/>
      <c r="B49" s="186"/>
      <c r="C49" s="7" t="s">
        <v>143</v>
      </c>
      <c r="D49" s="8" t="s">
        <v>112</v>
      </c>
      <c r="E49" s="24">
        <f>IF(AND(INT(Vorzeichenprüfung!E55)=0, INT(Spannweiten!E49)&lt;=5), Mittelwerte!E49, "")</f>
        <v>1.3333333333333333</v>
      </c>
      <c r="F49" s="26" t="str">
        <f>IF(AND(Vorzeichenprüfung!F55="WAHR", INT(Spannweiten!F49)&lt;=5), Mittelwerte!F49, "")</f>
        <v/>
      </c>
      <c r="G49" s="24">
        <f>IF(AND(INT(Vorzeichenprüfung!G55)=0, INT(Spannweiten!G49)&lt;=5), Mittelwerte!G49, "")</f>
        <v>0</v>
      </c>
      <c r="H49" s="24">
        <f>IF(AND(INT(Vorzeichenprüfung!H55)=0, INT(Spannweiten!H49)&lt;=5), Mittelwerte!H49, "")</f>
        <v>0</v>
      </c>
      <c r="I49" s="24">
        <f>IF(AND(INT(Vorzeichenprüfung!I55)=0, INT(Spannweiten!I49)&lt;=5), Mittelwerte!I49, "")</f>
        <v>1.3333333333333333</v>
      </c>
      <c r="J49" s="24">
        <f>IF(AND(INT(Vorzeichenprüfung!J55)=0, INT(Spannweiten!J49)&lt;=5), Mittelwerte!J49, "")</f>
        <v>0</v>
      </c>
      <c r="K49" s="24">
        <f>IF(AND(INT(Vorzeichenprüfung!K55)=0, INT(Spannweiten!K49)&lt;=5), Mittelwerte!K49, "")</f>
        <v>0</v>
      </c>
      <c r="L49" s="26" t="str">
        <f>IF(AND(Vorzeichenprüfung!L55="WAHR", INT(Spannweiten!L49)&lt;=5), Mittelwerte!L49, "")</f>
        <v/>
      </c>
      <c r="M49" s="26" t="str">
        <f>IF(AND(Vorzeichenprüfung!M55="WAHR", INT(Spannweiten!M49)&lt;=5), Mittelwerte!M49, "")</f>
        <v/>
      </c>
      <c r="N49" s="26" t="str">
        <f>IF(AND(Vorzeichenprüfung!N55="WAHR", INT(Spannweiten!N49)&lt;=5), Mittelwerte!N49, "")</f>
        <v/>
      </c>
      <c r="O49" s="24">
        <f>IF(AND(INT(Vorzeichenprüfung!O55)=0, INT(Spannweiten!O49)&lt;=5), Mittelwerte!O49, "")</f>
        <v>1.6666666666666667</v>
      </c>
      <c r="P49" s="24">
        <f>IF(AND(INT(Vorzeichenprüfung!P55)=0, INT(Spannweiten!P49)&lt;=5), Mittelwerte!P49, "")</f>
        <v>-1.3333333333333333</v>
      </c>
      <c r="Q49" s="24">
        <f>IF(AND(INT(Vorzeichenprüfung!Q55)=0, INT(Spannweiten!Q49)&lt;=5), Mittelwerte!Q49, "")</f>
        <v>0</v>
      </c>
      <c r="R49" s="24">
        <f>IF(AND(INT(Vorzeichenprüfung!R55)=0, INT(Spannweiten!R49)&lt;=5), Mittelwerte!R49, "")</f>
        <v>0</v>
      </c>
      <c r="S49" s="24">
        <f>IF(AND(INT(Vorzeichenprüfung!S55)=0, INT(Spannweiten!S49)&lt;=5), Mittelwerte!S49, "")</f>
        <v>0</v>
      </c>
      <c r="T49" s="24">
        <f>IF(AND(INT(Vorzeichenprüfung!T55)=0, INT(Spannweiten!T49)&lt;=5), Mittelwerte!T49, "")</f>
        <v>0</v>
      </c>
      <c r="U49" s="24">
        <f>IF(AND(INT(Vorzeichenprüfung!U55)=0, INT(Spannweiten!U49)&lt;=5), Mittelwerte!U49, "")</f>
        <v>0</v>
      </c>
      <c r="V49" s="24">
        <f>IF(AND(INT(Vorzeichenprüfung!V55)=0, INT(Spannweiten!V49)&lt;=5), Mittelwerte!V49, "")</f>
        <v>1.3333333333333333</v>
      </c>
      <c r="W49" s="24">
        <f>IF(AND(INT(Vorzeichenprüfung!W55)=0, INT(Spannweiten!W49)&lt;=5), Mittelwerte!W49, "")</f>
        <v>0</v>
      </c>
      <c r="X49" s="24">
        <f>IF(AND(INT(Vorzeichenprüfung!X55)=0, INT(Spannweiten!X49)&lt;=5), Mittelwerte!X49, "")</f>
        <v>0</v>
      </c>
      <c r="Y49" s="24">
        <f>IF(AND(INT(Vorzeichenprüfung!Y55)=0, INT(Spannweiten!Y49)&lt;=5), Mittelwerte!Y49, "")</f>
        <v>0</v>
      </c>
      <c r="Z49" s="24">
        <f>IF(AND(INT(Vorzeichenprüfung!Z55)=0, INT(Spannweiten!Z49)&lt;=5), Mittelwerte!Z49, "")</f>
        <v>0</v>
      </c>
      <c r="AA49" s="24">
        <f>IF(AND(INT(Vorzeichenprüfung!AA55)=0, INT(Spannweiten!AA49)&lt;=5), Mittelwerte!AA49, "")</f>
        <v>0</v>
      </c>
      <c r="AB49" s="24">
        <f>IF(AND(INT(Vorzeichenprüfung!AB55)=0, INT(Spannweiten!AB49)&lt;=5), Mittelwerte!AB49, "")</f>
        <v>0</v>
      </c>
      <c r="AC49" s="24">
        <f>IF(AND(INT(Vorzeichenprüfung!AC55)=0, INT(Spannweiten!AC49)&lt;=5), Mittelwerte!AC49, "")</f>
        <v>0</v>
      </c>
      <c r="AD49" s="24">
        <f>IF(AND(INT(Vorzeichenprüfung!AD55)=0, INT(Spannweiten!AD49)&lt;=5), Mittelwerte!AD49, "")</f>
        <v>0</v>
      </c>
      <c r="AE49" s="5"/>
      <c r="AF49" s="78"/>
      <c r="AG49" s="5"/>
      <c r="AI49" s="208"/>
      <c r="AJ49" s="208"/>
      <c r="AK49" s="208"/>
      <c r="AL49" s="208"/>
      <c r="AM49" s="208"/>
      <c r="AO49" s="191"/>
      <c r="AP49" s="49" t="s">
        <v>190</v>
      </c>
      <c r="AQ49" s="50">
        <v>0</v>
      </c>
    </row>
    <row r="50" spans="1:43" ht="15.75" customHeight="1" x14ac:dyDescent="0.2">
      <c r="A50" s="186"/>
      <c r="B50" s="186"/>
      <c r="C50" s="7" t="s">
        <v>144</v>
      </c>
      <c r="D50" s="8" t="s">
        <v>113</v>
      </c>
      <c r="E50" s="24">
        <f>IF(AND(INT(Vorzeichenprüfung!E56)=0, INT(Spannweiten!E50)&lt;=5), Mittelwerte!E50, "")</f>
        <v>1.3333333333333333</v>
      </c>
      <c r="F50" s="24">
        <f>IF(AND(INT(Vorzeichenprüfung!F56)=0, INT(Spannweiten!F50)&lt;=5), Mittelwerte!F50, "")</f>
        <v>0</v>
      </c>
      <c r="G50" s="26" t="str">
        <f>IF(AND(Vorzeichenprüfung!G56="WAHR", INT(Spannweiten!G50)&lt;=5), Mittelwerte!G50, "")</f>
        <v/>
      </c>
      <c r="H50" s="24">
        <f>IF(AND(INT(Vorzeichenprüfung!H56)=0, INT(Spannweiten!H50)&lt;=5), Mittelwerte!H50, "")</f>
        <v>0</v>
      </c>
      <c r="I50" s="24">
        <f>IF(AND(INT(Vorzeichenprüfung!I56)=0, INT(Spannweiten!I50)&lt;=5), Mittelwerte!I50, "")</f>
        <v>1.3333333333333333</v>
      </c>
      <c r="J50" s="24">
        <f>IF(AND(INT(Vorzeichenprüfung!J56)=0, INT(Spannweiten!J50)&lt;=5), Mittelwerte!J50, "")</f>
        <v>-1.3333333333333333</v>
      </c>
      <c r="K50" s="24">
        <f>IF(AND(INT(Vorzeichenprüfung!K56)=0, INT(Spannweiten!K50)&lt;=5), Mittelwerte!K50, "")</f>
        <v>-0.66666666666666663</v>
      </c>
      <c r="L50" s="26" t="str">
        <f>IF(AND(Vorzeichenprüfung!L56="WAHR", INT(Spannweiten!L50)&lt;=5), Mittelwerte!L50, "")</f>
        <v/>
      </c>
      <c r="M50" s="26" t="str">
        <f>IF(AND(Vorzeichenprüfung!M56="WAHR", INT(Spannweiten!M50)&lt;=5), Mittelwerte!M50, "")</f>
        <v/>
      </c>
      <c r="N50" s="26" t="str">
        <f>IF(AND(Vorzeichenprüfung!N56="WAHR", INT(Spannweiten!N50)&lt;=5), Mittelwerte!N50, "")</f>
        <v/>
      </c>
      <c r="O50" s="24">
        <f>IF(AND(INT(Vorzeichenprüfung!O56)=0, INT(Spannweiten!O50)&lt;=5), Mittelwerte!O50, "")</f>
        <v>1.6666666666666667</v>
      </c>
      <c r="P50" s="24">
        <f>IF(AND(INT(Vorzeichenprüfung!P56)=0, INT(Spannweiten!P50)&lt;=5), Mittelwerte!P50, "")</f>
        <v>-1.3333333333333333</v>
      </c>
      <c r="Q50" s="24">
        <f>IF(AND(INT(Vorzeichenprüfung!Q56)=0, INT(Spannweiten!Q50)&lt;=5), Mittelwerte!Q50, "")</f>
        <v>0</v>
      </c>
      <c r="R50" s="24">
        <f>IF(AND(INT(Vorzeichenprüfung!R56)=0, INT(Spannweiten!R50)&lt;=5), Mittelwerte!R50, "")</f>
        <v>0</v>
      </c>
      <c r="S50" s="24">
        <f>IF(AND(INT(Vorzeichenprüfung!S56)=0, INT(Spannweiten!S50)&lt;=5), Mittelwerte!S50, "")</f>
        <v>-1.3333333333333333</v>
      </c>
      <c r="T50" s="24">
        <f>IF(AND(INT(Vorzeichenprüfung!T56)=0, INT(Spannweiten!T50)&lt;=5), Mittelwerte!T50, "")</f>
        <v>0</v>
      </c>
      <c r="U50" s="24">
        <f>IF(AND(INT(Vorzeichenprüfung!U56)=0, INT(Spannweiten!U50)&lt;=5), Mittelwerte!U50, "")</f>
        <v>0</v>
      </c>
      <c r="V50" s="24">
        <f>IF(AND(INT(Vorzeichenprüfung!V56)=0, INT(Spannweiten!V50)&lt;=5), Mittelwerte!V50, "")</f>
        <v>1.3333333333333333</v>
      </c>
      <c r="W50" s="24">
        <f>IF(AND(INT(Vorzeichenprüfung!W56)=0, INT(Spannweiten!W50)&lt;=5), Mittelwerte!W50, "")</f>
        <v>0</v>
      </c>
      <c r="X50" s="24">
        <f>IF(AND(INT(Vorzeichenprüfung!X56)=0, INT(Spannweiten!X50)&lt;=5), Mittelwerte!X50, "")</f>
        <v>0</v>
      </c>
      <c r="Y50" s="24">
        <f>IF(AND(INT(Vorzeichenprüfung!Y56)=0, INT(Spannweiten!Y50)&lt;=5), Mittelwerte!Y50, "")</f>
        <v>0</v>
      </c>
      <c r="Z50" s="24">
        <f>IF(AND(INT(Vorzeichenprüfung!Z56)=0, INT(Spannweiten!Z50)&lt;=5), Mittelwerte!Z50, "")</f>
        <v>0</v>
      </c>
      <c r="AA50" s="24">
        <f>IF(AND(INT(Vorzeichenprüfung!AA56)=0, INT(Spannweiten!AA50)&lt;=5), Mittelwerte!AA50, "")</f>
        <v>0</v>
      </c>
      <c r="AB50" s="24">
        <f>IF(AND(INT(Vorzeichenprüfung!AB56)=0, INT(Spannweiten!AB50)&lt;=5), Mittelwerte!AB50, "")</f>
        <v>0</v>
      </c>
      <c r="AC50" s="26" t="str">
        <f>IF(AND(Vorzeichenprüfung!AC56="WAHR", INT(Spannweiten!AC50)&lt;=5), Mittelwerte!AC50, "")</f>
        <v/>
      </c>
      <c r="AD50" s="24">
        <f>IF(AND(INT(Vorzeichenprüfung!AD56)=0, INT(Spannweiten!AD50)&lt;=5), Mittelwerte!AD50, "")</f>
        <v>0</v>
      </c>
      <c r="AE50" s="5"/>
      <c r="AF50" s="78"/>
      <c r="AG50" s="5"/>
      <c r="AI50" s="208"/>
      <c r="AJ50" s="208"/>
      <c r="AK50" s="208"/>
      <c r="AL50" s="208"/>
      <c r="AM50" s="208"/>
      <c r="AO50" s="191"/>
      <c r="AP50" s="49" t="s">
        <v>191</v>
      </c>
      <c r="AQ50" s="50">
        <v>-1</v>
      </c>
    </row>
    <row r="51" spans="1:43" ht="15.75" customHeight="1" x14ac:dyDescent="0.2">
      <c r="A51" s="186"/>
      <c r="B51" s="186"/>
      <c r="C51" s="7" t="s">
        <v>145</v>
      </c>
      <c r="D51" s="8" t="s">
        <v>114</v>
      </c>
      <c r="E51" s="24">
        <f>IF(AND(INT(Vorzeichenprüfung!E57)=0, INT(Spannweiten!E51)&lt;=5), Mittelwerte!E51, "")</f>
        <v>0</v>
      </c>
      <c r="F51" s="24">
        <f>IF(AND(INT(Vorzeichenprüfung!F57)=0, INT(Spannweiten!F51)&lt;=5), Mittelwerte!F51, "")</f>
        <v>0</v>
      </c>
      <c r="G51" s="24">
        <f>IF(AND(INT(Vorzeichenprüfung!G57)=0, INT(Spannweiten!G51)&lt;=5), Mittelwerte!G51, "")</f>
        <v>0</v>
      </c>
      <c r="H51" s="24">
        <f>IF(AND(INT(Vorzeichenprüfung!H57)=0, INT(Spannweiten!H51)&lt;=5), Mittelwerte!H51, "")</f>
        <v>0</v>
      </c>
      <c r="I51" s="26" t="str">
        <f>IF(AND(Vorzeichenprüfung!I57="WAHR", INT(Spannweiten!I51)&lt;=5), Mittelwerte!I51, "")</f>
        <v/>
      </c>
      <c r="J51" s="24">
        <f>IF(AND(INT(Vorzeichenprüfung!J57)=0, INT(Spannweiten!J51)&lt;=5), Mittelwerte!J51, "")</f>
        <v>0</v>
      </c>
      <c r="K51" s="24">
        <f>IF(AND(INT(Vorzeichenprüfung!K57)=0, INT(Spannweiten!K51)&lt;=5), Mittelwerte!K51, "")</f>
        <v>-1.3333333333333333</v>
      </c>
      <c r="L51" s="24">
        <f>IF(AND(INT(Vorzeichenprüfung!L57)=0, INT(Spannweiten!L51)&lt;=5), Mittelwerte!L51, "")</f>
        <v>0</v>
      </c>
      <c r="M51" s="24">
        <f>IF(AND(INT(Vorzeichenprüfung!M57)=0, INT(Spannweiten!M51)&lt;=5), Mittelwerte!M51, "")</f>
        <v>0</v>
      </c>
      <c r="N51" s="24">
        <f>IF(AND(INT(Vorzeichenprüfung!N57)=0, INT(Spannweiten!N51)&lt;=5), Mittelwerte!N51, "")</f>
        <v>0</v>
      </c>
      <c r="O51" s="24">
        <f>IF(AND(INT(Vorzeichenprüfung!O57)=0, INT(Spannweiten!O51)&lt;=5), Mittelwerte!O51, "")</f>
        <v>-1.6666666666666667</v>
      </c>
      <c r="P51" s="24">
        <f>IF(AND(INT(Vorzeichenprüfung!P57)=0, INT(Spannweiten!P51)&lt;=5), Mittelwerte!P51, "")</f>
        <v>0</v>
      </c>
      <c r="Q51" s="24">
        <f>IF(AND(INT(Vorzeichenprüfung!Q57)=0, INT(Spannweiten!Q51)&lt;=5), Mittelwerte!Q51, "")</f>
        <v>0</v>
      </c>
      <c r="R51" s="24">
        <f>IF(AND(INT(Vorzeichenprüfung!R57)=0, INT(Spannweiten!R51)&lt;=5), Mittelwerte!R51, "")</f>
        <v>0</v>
      </c>
      <c r="S51" s="24">
        <f>IF(AND(INT(Vorzeichenprüfung!S57)=0, INT(Spannweiten!S51)&lt;=5), Mittelwerte!S51, "")</f>
        <v>0</v>
      </c>
      <c r="T51" s="24">
        <f>IF(AND(INT(Vorzeichenprüfung!T57)=0, INT(Spannweiten!T51)&lt;=5), Mittelwerte!T51, "")</f>
        <v>0</v>
      </c>
      <c r="U51" s="24">
        <f>IF(AND(INT(Vorzeichenprüfung!U57)=0, INT(Spannweiten!U51)&lt;=5), Mittelwerte!U51, "")</f>
        <v>0</v>
      </c>
      <c r="V51" s="24">
        <f>IF(AND(INT(Vorzeichenprüfung!V57)=0, INT(Spannweiten!V51)&lt;=5), Mittelwerte!V51, "")</f>
        <v>0</v>
      </c>
      <c r="W51" s="24">
        <f>IF(AND(INT(Vorzeichenprüfung!W57)=0, INT(Spannweiten!W51)&lt;=5), Mittelwerte!W51, "")</f>
        <v>0</v>
      </c>
      <c r="X51" s="24">
        <f>IF(AND(INT(Vorzeichenprüfung!X57)=0, INT(Spannweiten!X51)&lt;=5), Mittelwerte!X51, "")</f>
        <v>0</v>
      </c>
      <c r="Y51" s="24">
        <f>IF(AND(INT(Vorzeichenprüfung!Y57)=0, INT(Spannweiten!Y51)&lt;=5), Mittelwerte!Y51, "")</f>
        <v>0</v>
      </c>
      <c r="Z51" s="24">
        <f>IF(AND(INT(Vorzeichenprüfung!Z57)=0, INT(Spannweiten!Z51)&lt;=5), Mittelwerte!Z51, "")</f>
        <v>0</v>
      </c>
      <c r="AA51" s="24">
        <f>IF(AND(INT(Vorzeichenprüfung!AA57)=0, INT(Spannweiten!AA51)&lt;=5), Mittelwerte!AA51, "")</f>
        <v>0</v>
      </c>
      <c r="AB51" s="24">
        <f>IF(AND(INT(Vorzeichenprüfung!AB57)=0, INT(Spannweiten!AB51)&lt;=5), Mittelwerte!AB51, "")</f>
        <v>0</v>
      </c>
      <c r="AC51" s="24">
        <f>IF(AND(INT(Vorzeichenprüfung!AC57)=0, INT(Spannweiten!AC51)&lt;=5), Mittelwerte!AC51, "")</f>
        <v>0</v>
      </c>
      <c r="AD51" s="24">
        <f>IF(AND(INT(Vorzeichenprüfung!AD57)=0, INT(Spannweiten!AD51)&lt;=5), Mittelwerte!AD51, "")</f>
        <v>0</v>
      </c>
      <c r="AE51" s="5"/>
      <c r="AF51" s="5"/>
      <c r="AG51" s="5"/>
      <c r="AI51" s="208"/>
      <c r="AJ51" s="208"/>
      <c r="AK51" s="208"/>
      <c r="AL51" s="208"/>
      <c r="AM51" s="208"/>
      <c r="AO51" s="191"/>
      <c r="AP51" s="49" t="s">
        <v>192</v>
      </c>
      <c r="AQ51" s="50">
        <v>-2</v>
      </c>
    </row>
    <row r="52" spans="1:43" ht="15.75" customHeight="1" x14ac:dyDescent="0.2">
      <c r="A52" s="186"/>
      <c r="B52" s="186"/>
      <c r="C52" s="7" t="s">
        <v>146</v>
      </c>
      <c r="D52" s="8" t="s">
        <v>115</v>
      </c>
      <c r="E52" s="24">
        <f>IF(AND(INT(Vorzeichenprüfung!E58)=0, INT(Spannweiten!E52)&lt;=5), Mittelwerte!E52, "")</f>
        <v>0</v>
      </c>
      <c r="F52" s="24">
        <f>IF(AND(INT(Vorzeichenprüfung!F58)=0, INT(Spannweiten!F52)&lt;=5), Mittelwerte!F52, "")</f>
        <v>0</v>
      </c>
      <c r="G52" s="24">
        <f>IF(AND(INT(Vorzeichenprüfung!G58)=0, INT(Spannweiten!G52)&lt;=5), Mittelwerte!G52, "")</f>
        <v>0</v>
      </c>
      <c r="H52" s="24">
        <f>IF(AND(INT(Vorzeichenprüfung!H58)=0, INT(Spannweiten!H52)&lt;=5), Mittelwerte!H52, "")</f>
        <v>0</v>
      </c>
      <c r="I52" s="24">
        <f>IF(AND(INT(Vorzeichenprüfung!I58)=0, INT(Spannweiten!I52)&lt;=5), Mittelwerte!I52, "")</f>
        <v>0</v>
      </c>
      <c r="J52" s="24">
        <f>IF(AND(INT(Vorzeichenprüfung!J58)=0, INT(Spannweiten!J52)&lt;=5), Mittelwerte!J52, "")</f>
        <v>0</v>
      </c>
      <c r="K52" s="24">
        <f>IF(AND(INT(Vorzeichenprüfung!K58)=0, INT(Spannweiten!K52)&lt;=5), Mittelwerte!K52, "")</f>
        <v>0</v>
      </c>
      <c r="L52" s="26" t="str">
        <f>IF(AND(Vorzeichenprüfung!L58="WAHR", INT(Spannweiten!L52)&lt;=5), Mittelwerte!L52, "")</f>
        <v/>
      </c>
      <c r="M52" s="24">
        <f>IF(AND(INT(Vorzeichenprüfung!M58)=0, INT(Spannweiten!M52)&lt;=5), Mittelwerte!M52, "")</f>
        <v>-1.3333333333333333</v>
      </c>
      <c r="N52" s="24">
        <f>IF(AND(INT(Vorzeichenprüfung!N58)=0, INT(Spannweiten!N52)&lt;=5), Mittelwerte!N52, "")</f>
        <v>0</v>
      </c>
      <c r="O52" s="24">
        <f>IF(AND(INT(Vorzeichenprüfung!O58)=0, INT(Spannweiten!O52)&lt;=5), Mittelwerte!O52, "")</f>
        <v>0</v>
      </c>
      <c r="P52" s="24">
        <f>IF(AND(INT(Vorzeichenprüfung!P58)=0, INT(Spannweiten!P52)&lt;=5), Mittelwerte!P52, "")</f>
        <v>0</v>
      </c>
      <c r="Q52" s="24">
        <f>IF(AND(INT(Vorzeichenprüfung!Q58)=0, INT(Spannweiten!Q52)&lt;=5), Mittelwerte!Q52, "")</f>
        <v>0</v>
      </c>
      <c r="R52" s="24">
        <f>IF(AND(INT(Vorzeichenprüfung!R58)=0, INT(Spannweiten!R52)&lt;=5), Mittelwerte!R52, "")</f>
        <v>0</v>
      </c>
      <c r="S52" s="24">
        <f>IF(AND(INT(Vorzeichenprüfung!S58)=0, INT(Spannweiten!S52)&lt;=5), Mittelwerte!S52, "")</f>
        <v>-1.3333333333333333</v>
      </c>
      <c r="T52" s="24">
        <f>IF(AND(INT(Vorzeichenprüfung!T58)=0, INT(Spannweiten!T52)&lt;=5), Mittelwerte!T52, "")</f>
        <v>0</v>
      </c>
      <c r="U52" s="24">
        <f>IF(AND(INT(Vorzeichenprüfung!U58)=0, INT(Spannweiten!U52)&lt;=5), Mittelwerte!U52, "")</f>
        <v>0</v>
      </c>
      <c r="V52" s="24">
        <f>IF(AND(INT(Vorzeichenprüfung!V58)=0, INT(Spannweiten!V52)&lt;=5), Mittelwerte!V52, "")</f>
        <v>0</v>
      </c>
      <c r="W52" s="24">
        <f>IF(AND(INT(Vorzeichenprüfung!W58)=0, INT(Spannweiten!W52)&lt;=5), Mittelwerte!W52, "")</f>
        <v>0</v>
      </c>
      <c r="X52" s="24">
        <f>IF(AND(INT(Vorzeichenprüfung!X58)=0, INT(Spannweiten!X52)&lt;=5), Mittelwerte!X52, "")</f>
        <v>0</v>
      </c>
      <c r="Y52" s="24">
        <f>IF(AND(INT(Vorzeichenprüfung!Y58)=0, INT(Spannweiten!Y52)&lt;=5), Mittelwerte!Y52, "")</f>
        <v>0</v>
      </c>
      <c r="Z52" s="24">
        <f>IF(AND(INT(Vorzeichenprüfung!Z58)=0, INT(Spannweiten!Z52)&lt;=5), Mittelwerte!Z52, "")</f>
        <v>0</v>
      </c>
      <c r="AA52" s="24">
        <f>IF(AND(INT(Vorzeichenprüfung!AA58)=0, INT(Spannweiten!AA52)&lt;=5), Mittelwerte!AA52, "")</f>
        <v>0</v>
      </c>
      <c r="AB52" s="24">
        <f>IF(AND(INT(Vorzeichenprüfung!AB58)=0, INT(Spannweiten!AB52)&lt;=5), Mittelwerte!AB52, "")</f>
        <v>0</v>
      </c>
      <c r="AC52" s="24">
        <f>IF(AND(INT(Vorzeichenprüfung!AC58)=0, INT(Spannweiten!AC52)&lt;=5), Mittelwerte!AC52, "")</f>
        <v>0</v>
      </c>
      <c r="AD52" s="24">
        <f>IF(AND(INT(Vorzeichenprüfung!AD58)=0, INT(Spannweiten!AD52)&lt;=5), Mittelwerte!AD52, "")</f>
        <v>0</v>
      </c>
      <c r="AE52" s="5"/>
      <c r="AF52" s="5"/>
      <c r="AG52" s="5"/>
      <c r="AI52" s="208"/>
      <c r="AJ52" s="208"/>
      <c r="AK52" s="208"/>
      <c r="AL52" s="208"/>
      <c r="AM52" s="208"/>
      <c r="AO52" s="191"/>
      <c r="AP52" s="49" t="s">
        <v>193</v>
      </c>
      <c r="AQ52" s="50">
        <v>-3</v>
      </c>
    </row>
    <row r="53" spans="1:43" ht="15.75" customHeight="1" x14ac:dyDescent="0.2">
      <c r="A53" s="186"/>
      <c r="B53" s="186"/>
      <c r="C53" s="7" t="s">
        <v>147</v>
      </c>
      <c r="D53" s="8" t="s">
        <v>116</v>
      </c>
      <c r="E53" s="24">
        <f>IF(AND(INT(Vorzeichenprüfung!E59)=0, INT(Spannweiten!E53)&lt;=5), Mittelwerte!E53, "")</f>
        <v>0</v>
      </c>
      <c r="F53" s="26" t="str">
        <f>IF(AND(Vorzeichenprüfung!F59="WAHR", INT(Spannweiten!F53)&lt;=5), Mittelwerte!F53, "")</f>
        <v/>
      </c>
      <c r="G53" s="24">
        <f>IF(AND(INT(Vorzeichenprüfung!G59)=0, INT(Spannweiten!G53)&lt;=5), Mittelwerte!G53, "")</f>
        <v>1</v>
      </c>
      <c r="H53" s="24">
        <f>IF(AND(INT(Vorzeichenprüfung!H59)=0, INT(Spannweiten!H53)&lt;=5), Mittelwerte!H53, "")</f>
        <v>0</v>
      </c>
      <c r="I53" s="26" t="str">
        <f>IF(AND(Vorzeichenprüfung!I59="WAHR", INT(Spannweiten!I53)&lt;=5), Mittelwerte!I53, "")</f>
        <v/>
      </c>
      <c r="J53" s="26" t="str">
        <f>IF(AND(Vorzeichenprüfung!J59="WAHR", INT(Spannweiten!J53)&lt;=5), Mittelwerte!J53, "")</f>
        <v/>
      </c>
      <c r="K53" s="24">
        <f>IF(AND(INT(Vorzeichenprüfung!K59)=0, INT(Spannweiten!K53)&lt;=5), Mittelwerte!K53, "")</f>
        <v>1.6666666666666667</v>
      </c>
      <c r="L53" s="24">
        <f>IF(AND(INT(Vorzeichenprüfung!L59)=0, INT(Spannweiten!L53)&lt;=5), Mittelwerte!L53, "")</f>
        <v>1</v>
      </c>
      <c r="M53" s="26" t="str">
        <f>IF(AND(Vorzeichenprüfung!M59="WAHR", INT(Spannweiten!M53)&lt;=5), Mittelwerte!M53, "")</f>
        <v/>
      </c>
      <c r="N53" s="24">
        <f>IF(AND(INT(Vorzeichenprüfung!N59)=0, INT(Spannweiten!N53)&lt;=5), Mittelwerte!N53, "")</f>
        <v>0</v>
      </c>
      <c r="O53" s="24">
        <f>IF(AND(INT(Vorzeichenprüfung!O59)=0, INT(Spannweiten!O53)&lt;=5), Mittelwerte!O53, "")</f>
        <v>0</v>
      </c>
      <c r="P53" s="24">
        <f>IF(AND(INT(Vorzeichenprüfung!P59)=0, INT(Spannweiten!P53)&lt;=5), Mittelwerte!P53, "")</f>
        <v>0</v>
      </c>
      <c r="Q53" s="24">
        <f>IF(AND(INT(Vorzeichenprüfung!Q59)=0, INT(Spannweiten!Q53)&lt;=5), Mittelwerte!Q53, "")</f>
        <v>1</v>
      </c>
      <c r="R53" s="24">
        <f>IF(AND(INT(Vorzeichenprüfung!R59)=0, INT(Spannweiten!R53)&lt;=5), Mittelwerte!R53, "")</f>
        <v>0</v>
      </c>
      <c r="S53" s="24">
        <f>IF(AND(INT(Vorzeichenprüfung!S59)=0, INT(Spannweiten!S53)&lt;=5), Mittelwerte!S53, "")</f>
        <v>2.6666666666666665</v>
      </c>
      <c r="T53" s="26" t="str">
        <f>IF(AND(Vorzeichenprüfung!T59="WAHR", INT(Spannweiten!T53)&lt;=5), Mittelwerte!T53, "")</f>
        <v/>
      </c>
      <c r="U53" s="24">
        <f>IF(AND(INT(Vorzeichenprüfung!U59)=0, INT(Spannweiten!U53)&lt;=5), Mittelwerte!U53, "")</f>
        <v>0.33333333333333331</v>
      </c>
      <c r="V53" s="24">
        <f>IF(AND(INT(Vorzeichenprüfung!V59)=0, INT(Spannweiten!V53)&lt;=5), Mittelwerte!V53, "")</f>
        <v>0</v>
      </c>
      <c r="W53" s="24">
        <f>IF(AND(INT(Vorzeichenprüfung!W59)=0, INT(Spannweiten!W53)&lt;=5), Mittelwerte!W53, "")</f>
        <v>0</v>
      </c>
      <c r="X53" s="24">
        <f>IF(AND(INT(Vorzeichenprüfung!X59)=0, INT(Spannweiten!X53)&lt;=5), Mittelwerte!X53, "")</f>
        <v>1.6666666666666667</v>
      </c>
      <c r="Y53" s="24">
        <f>IF(AND(INT(Vorzeichenprüfung!Y59)=0, INT(Spannweiten!Y53)&lt;=5), Mittelwerte!Y53, "")</f>
        <v>1.3333333333333333</v>
      </c>
      <c r="Z53" s="24">
        <f>IF(AND(INT(Vorzeichenprüfung!Z59)=0, INT(Spannweiten!Z53)&lt;=5), Mittelwerte!Z53, "")</f>
        <v>0</v>
      </c>
      <c r="AA53" s="24">
        <f>IF(AND(INT(Vorzeichenprüfung!AA59)=0, INT(Spannweiten!AA53)&lt;=5), Mittelwerte!AA53, "")</f>
        <v>0</v>
      </c>
      <c r="AB53" s="24">
        <f>IF(AND(INT(Vorzeichenprüfung!AB59)=0, INT(Spannweiten!AB53)&lt;=5), Mittelwerte!AB53, "")</f>
        <v>1.3333333333333333</v>
      </c>
      <c r="AC53" s="26" t="str">
        <f>IF(AND(Vorzeichenprüfung!AC59="WAHR", INT(Spannweiten!AC53)&lt;=5), Mittelwerte!AC53, "")</f>
        <v/>
      </c>
      <c r="AD53" s="24">
        <f>IF(AND(INT(Vorzeichenprüfung!AD59)=0, INT(Spannweiten!AD53)&lt;=5), Mittelwerte!AD53, "")</f>
        <v>0</v>
      </c>
      <c r="AE53" s="5"/>
      <c r="AF53" s="5"/>
      <c r="AG53" s="5"/>
      <c r="AI53" s="208"/>
      <c r="AJ53" s="208"/>
      <c r="AK53" s="208"/>
      <c r="AL53" s="208"/>
      <c r="AM53" s="208"/>
      <c r="AO53" s="191"/>
      <c r="AP53" s="49" t="s">
        <v>194</v>
      </c>
      <c r="AQ53" s="50">
        <v>-4</v>
      </c>
    </row>
    <row r="54" spans="1:43" ht="15.75" customHeight="1" x14ac:dyDescent="0.2">
      <c r="A54" s="186"/>
      <c r="B54" s="186"/>
      <c r="C54" s="7" t="s">
        <v>148</v>
      </c>
      <c r="D54" s="8" t="s">
        <v>117</v>
      </c>
      <c r="E54" s="24">
        <f>IF(AND(INT(Vorzeichenprüfung!E60)=0, INT(Spannweiten!E54)&lt;=5), Mittelwerte!E54, "")</f>
        <v>0</v>
      </c>
      <c r="F54" s="26" t="str">
        <f>IF(AND(Vorzeichenprüfung!F60="WAHR", INT(Spannweiten!F54)&lt;=5), Mittelwerte!F54, "")</f>
        <v/>
      </c>
      <c r="G54" s="24">
        <f>IF(AND(INT(Vorzeichenprüfung!G60)=0, INT(Spannweiten!G54)&lt;=5), Mittelwerte!G54, "")</f>
        <v>-1.6666666666666667</v>
      </c>
      <c r="H54" s="24">
        <f>IF(AND(INT(Vorzeichenprüfung!H60)=0, INT(Spannweiten!H54)&lt;=5), Mittelwerte!H54, "")</f>
        <v>0</v>
      </c>
      <c r="I54" s="26" t="str">
        <f>IF(AND(Vorzeichenprüfung!I60="WAHR", INT(Spannweiten!I54)&lt;=5), Mittelwerte!I54, "")</f>
        <v/>
      </c>
      <c r="J54" s="26" t="str">
        <f>IF(AND(Vorzeichenprüfung!J60="WAHR", INT(Spannweiten!J54)&lt;=5), Mittelwerte!J54, "")</f>
        <v/>
      </c>
      <c r="K54" s="26" t="str">
        <f>IF(AND(Vorzeichenprüfung!K60="WAHR", INT(Spannweiten!K54)&lt;=5), Mittelwerte!K54, "")</f>
        <v/>
      </c>
      <c r="L54" s="24">
        <f>IF(AND(INT(Vorzeichenprüfung!L60)=0, INT(Spannweiten!L54)&lt;=5), Mittelwerte!L54, "")</f>
        <v>1</v>
      </c>
      <c r="M54" s="26" t="str">
        <f>IF(AND(Vorzeichenprüfung!M60="WAHR", INT(Spannweiten!M54)&lt;=5), Mittelwerte!M54, "")</f>
        <v/>
      </c>
      <c r="N54" s="24">
        <f>IF(AND(INT(Vorzeichenprüfung!N60)=0, INT(Spannweiten!N54)&lt;=5), Mittelwerte!N54, "")</f>
        <v>1.6666666666666667</v>
      </c>
      <c r="O54" s="26" t="str">
        <f>IF(AND(Vorzeichenprüfung!O60="WAHR", INT(Spannweiten!O54)&lt;=5), Mittelwerte!O54, "")</f>
        <v/>
      </c>
      <c r="P54" s="24">
        <f>IF(AND(INT(Vorzeichenprüfung!P60)=0, INT(Spannweiten!P54)&lt;=5), Mittelwerte!P54, "")</f>
        <v>0</v>
      </c>
      <c r="Q54" s="24">
        <f>IF(AND(INT(Vorzeichenprüfung!Q60)=0, INT(Spannweiten!Q54)&lt;=5), Mittelwerte!Q54, "")</f>
        <v>1</v>
      </c>
      <c r="R54" s="24">
        <f>IF(AND(INT(Vorzeichenprüfung!R60)=0, INT(Spannweiten!R54)&lt;=5), Mittelwerte!R54, "")</f>
        <v>0</v>
      </c>
      <c r="S54" s="24">
        <f>IF(AND(INT(Vorzeichenprüfung!S60)=0, INT(Spannweiten!S54)&lt;=5), Mittelwerte!S54, "")</f>
        <v>2.6666666666666665</v>
      </c>
      <c r="T54" s="26" t="str">
        <f>IF(AND(Vorzeichenprüfung!T60="WAHR", INT(Spannweiten!T54)&lt;=5), Mittelwerte!T54, "")</f>
        <v/>
      </c>
      <c r="U54" s="25">
        <f>IF(AND(Vorzeichenprüfung!U60="WAHR", INT(Spannweiten!U54)&lt;=5), Mittelwerte!U54, "")</f>
        <v>0.66666666666666663</v>
      </c>
      <c r="V54" s="26" t="str">
        <f>IF(AND(Vorzeichenprüfung!V60="WAHR", INT(Spannweiten!V54)&lt;=5), Mittelwerte!V54, "")</f>
        <v/>
      </c>
      <c r="W54" s="24">
        <f>IF(AND(INT(Vorzeichenprüfung!W60)=0, INT(Spannweiten!W54)&lt;=5), Mittelwerte!W54, "")</f>
        <v>0</v>
      </c>
      <c r="X54" s="24">
        <f>IF(AND(INT(Vorzeichenprüfung!X60)=0, INT(Spannweiten!X54)&lt;=5), Mittelwerte!X54, "")</f>
        <v>1.6666666666666667</v>
      </c>
      <c r="Y54" s="26" t="str">
        <f>IF(AND(Vorzeichenprüfung!Y60="WAHR", INT(Spannweiten!Y54)&lt;=5), Mittelwerte!Y54, "")</f>
        <v/>
      </c>
      <c r="Z54" s="24">
        <f>IF(AND(INT(Vorzeichenprüfung!Z60)=0, INT(Spannweiten!Z54)&lt;=5), Mittelwerte!Z54, "")</f>
        <v>0</v>
      </c>
      <c r="AA54" s="24">
        <f>IF(AND(INT(Vorzeichenprüfung!AA60)=0, INT(Spannweiten!AA54)&lt;=5), Mittelwerte!AA54, "")</f>
        <v>0</v>
      </c>
      <c r="AB54" s="26" t="str">
        <f>IF(AND(Vorzeichenprüfung!AB60="WAHR", INT(Spannweiten!AB54)&lt;=5), Mittelwerte!AB54, "")</f>
        <v/>
      </c>
      <c r="AC54" s="26" t="str">
        <f>IF(AND(Vorzeichenprüfung!AC60="WAHR", INT(Spannweiten!AC54)&lt;=5), Mittelwerte!AC54, "")</f>
        <v/>
      </c>
      <c r="AD54" s="24">
        <f>IF(AND(INT(Vorzeichenprüfung!AD60)=0, INT(Spannweiten!AD54)&lt;=5), Mittelwerte!AD54, "")</f>
        <v>0</v>
      </c>
      <c r="AE54" s="5"/>
      <c r="AF54" s="5"/>
      <c r="AG54" s="5"/>
      <c r="AI54" s="208"/>
      <c r="AJ54" s="208"/>
      <c r="AK54" s="208"/>
      <c r="AL54" s="208"/>
      <c r="AM54" s="208"/>
      <c r="AO54" s="191"/>
      <c r="AP54" s="49" t="s">
        <v>195</v>
      </c>
      <c r="AQ54" s="50">
        <v>-5</v>
      </c>
    </row>
    <row r="55" spans="1:43" ht="15.75" customHeight="1" x14ac:dyDescent="0.2">
      <c r="A55" s="186"/>
      <c r="B55" s="186"/>
      <c r="C55" s="7" t="s">
        <v>149</v>
      </c>
      <c r="D55" s="8" t="s">
        <v>118</v>
      </c>
      <c r="E55" s="26" t="str">
        <f>IF(AND(Vorzeichenprüfung!E61="WAHR", INT(Spannweiten!E55)&lt;=5), Mittelwerte!E55, "")</f>
        <v/>
      </c>
      <c r="F55" s="24">
        <f>IF(AND(INT(Vorzeichenprüfung!F61)=0, INT(Spannweiten!F55)&lt;=5), Mittelwerte!F55, "")</f>
        <v>-1</v>
      </c>
      <c r="G55" s="25">
        <f>IF(AND(Vorzeichenprüfung!G61="WAHR", INT(Spannweiten!G55)&lt;=5), Mittelwerte!G55, "")</f>
        <v>2.6666666666666665</v>
      </c>
      <c r="H55" s="24">
        <f>IF(AND(INT(Vorzeichenprüfung!H61)=0, INT(Spannweiten!H55)&lt;=5), Mittelwerte!H55, "")</f>
        <v>0</v>
      </c>
      <c r="I55" s="26" t="str">
        <f>IF(AND(Vorzeichenprüfung!I61="WAHR", INT(Spannweiten!I55)&lt;=5), Mittelwerte!I55, "")</f>
        <v/>
      </c>
      <c r="J55" s="26" t="str">
        <f>IF(AND(Vorzeichenprüfung!J61="WAHR", INT(Spannweiten!J55)&lt;=5), Mittelwerte!J55, "")</f>
        <v/>
      </c>
      <c r="K55" s="24">
        <f>IF(AND(INT(Vorzeichenprüfung!K61)=0, INT(Spannweiten!K55)&lt;=5), Mittelwerte!K55, "")</f>
        <v>1.3333333333333333</v>
      </c>
      <c r="L55" s="24">
        <f>IF(AND(INT(Vorzeichenprüfung!L61)=0, INT(Spannweiten!L55)&lt;=5), Mittelwerte!L55, "")</f>
        <v>1.6666666666666667</v>
      </c>
      <c r="M55" s="26" t="str">
        <f>IF(AND(Vorzeichenprüfung!M61="WAHR", INT(Spannweiten!M55)&lt;=5), Mittelwerte!M55, "")</f>
        <v/>
      </c>
      <c r="N55" s="24">
        <f>IF(AND(INT(Vorzeichenprüfung!N61)=0, INT(Spannweiten!N55)&lt;=5), Mittelwerte!N55, "")</f>
        <v>1.6666666666666667</v>
      </c>
      <c r="O55" s="24">
        <f>IF(AND(INT(Vorzeichenprüfung!O61)=0, INT(Spannweiten!O55)&lt;=5), Mittelwerte!O55, "")</f>
        <v>0</v>
      </c>
      <c r="P55" s="24">
        <f>IF(AND(INT(Vorzeichenprüfung!P61)=0, INT(Spannweiten!P55)&lt;=5), Mittelwerte!P55, "")</f>
        <v>0</v>
      </c>
      <c r="Q55" s="24">
        <f>IF(AND(INT(Vorzeichenprüfung!Q61)=0, INT(Spannweiten!Q55)&lt;=5), Mittelwerte!Q55, "")</f>
        <v>0</v>
      </c>
      <c r="R55" s="24">
        <f>IF(AND(INT(Vorzeichenprüfung!R61)=0, INT(Spannweiten!R55)&lt;=5), Mittelwerte!R55, "")</f>
        <v>0</v>
      </c>
      <c r="S55" s="24">
        <f>IF(AND(INT(Vorzeichenprüfung!S61)=0, INT(Spannweiten!S55)&lt;=5), Mittelwerte!S55, "")</f>
        <v>4</v>
      </c>
      <c r="T55" s="24">
        <f>IF(AND(INT(Vorzeichenprüfung!T61)=0, INT(Spannweiten!T55)&lt;=5), Mittelwerte!T55, "")</f>
        <v>1.6666666666666667</v>
      </c>
      <c r="U55" s="26" t="str">
        <f>IF(AND(Vorzeichenprüfung!U61="WAHR", INT(Spannweiten!U55)&lt;=5), Mittelwerte!U55, "")</f>
        <v/>
      </c>
      <c r="V55" s="26" t="str">
        <f>IF(AND(Vorzeichenprüfung!V61="WAHR", INT(Spannweiten!V55)&lt;=5), Mittelwerte!V55, "")</f>
        <v/>
      </c>
      <c r="W55" s="24">
        <f>IF(AND(INT(Vorzeichenprüfung!W61)=0, INT(Spannweiten!W55)&lt;=5), Mittelwerte!W55, "")</f>
        <v>0</v>
      </c>
      <c r="X55" s="24">
        <f>IF(AND(INT(Vorzeichenprüfung!X61)=0, INT(Spannweiten!X55)&lt;=5), Mittelwerte!X55, "")</f>
        <v>0.66666666666666663</v>
      </c>
      <c r="Y55" s="24">
        <f>IF(AND(INT(Vorzeichenprüfung!Y61)=0, INT(Spannweiten!Y55)&lt;=5), Mittelwerte!Y55, "")</f>
        <v>0.66666666666666663</v>
      </c>
      <c r="Z55" s="24">
        <f>IF(AND(INT(Vorzeichenprüfung!Z61)=0, INT(Spannweiten!Z55)&lt;=5), Mittelwerte!Z55, "")</f>
        <v>0</v>
      </c>
      <c r="AA55" s="24">
        <f>IF(AND(INT(Vorzeichenprüfung!AA61)=0, INT(Spannweiten!AA55)&lt;=5), Mittelwerte!AA55, "")</f>
        <v>0</v>
      </c>
      <c r="AB55" s="26" t="str">
        <f>IF(AND(Vorzeichenprüfung!AB61="WAHR", INT(Spannweiten!AB55)&lt;=5), Mittelwerte!AB55, "")</f>
        <v/>
      </c>
      <c r="AC55" s="26" t="str">
        <f>IF(AND(Vorzeichenprüfung!AC61="WAHR", INT(Spannweiten!AC55)&lt;=5), Mittelwerte!AC55, "")</f>
        <v/>
      </c>
      <c r="AD55" s="24">
        <f>IF(AND(INT(Vorzeichenprüfung!AD61)=0, INT(Spannweiten!AD55)&lt;=5), Mittelwerte!AD55, "")</f>
        <v>0</v>
      </c>
      <c r="AE55" s="5"/>
      <c r="AF55" s="5"/>
      <c r="AG55" s="5"/>
      <c r="AI55" s="208"/>
      <c r="AJ55" s="208"/>
      <c r="AK55" s="208"/>
      <c r="AL55" s="208"/>
      <c r="AM55" s="208"/>
      <c r="AO55" s="191"/>
      <c r="AP55" s="49" t="s">
        <v>196</v>
      </c>
      <c r="AQ55" s="50">
        <v>-6</v>
      </c>
    </row>
    <row r="56" spans="1:43" ht="15.75" customHeight="1" x14ac:dyDescent="0.2">
      <c r="A56" s="186"/>
      <c r="B56" s="186"/>
      <c r="C56" s="7" t="s">
        <v>150</v>
      </c>
      <c r="D56" s="8" t="s">
        <v>119</v>
      </c>
      <c r="E56" s="26" t="str">
        <f>IF(AND(Vorzeichenprüfung!E62="WAHR", INT(Spannweiten!E56)&lt;=5), Mittelwerte!E56, "")</f>
        <v/>
      </c>
      <c r="F56" s="24">
        <f>IF(AND(INT(Vorzeichenprüfung!F62)=0, INT(Spannweiten!F56)&lt;=5), Mittelwerte!F56, "")</f>
        <v>0</v>
      </c>
      <c r="G56" s="26" t="str">
        <f>IF(AND(Vorzeichenprüfung!G62="WAHR", INT(Spannweiten!G56)&lt;=5), Mittelwerte!G56, "")</f>
        <v/>
      </c>
      <c r="H56" s="24">
        <f>IF(AND(INT(Vorzeichenprüfung!H62)=0, INT(Spannweiten!H56)&lt;=5), Mittelwerte!H56, "")</f>
        <v>0</v>
      </c>
      <c r="I56" s="26" t="str">
        <f>IF(AND(Vorzeichenprüfung!I62="WAHR", INT(Spannweiten!I56)&lt;=5), Mittelwerte!I56, "")</f>
        <v/>
      </c>
      <c r="J56" s="26" t="str">
        <f>IF(AND(Vorzeichenprüfung!J62="WAHR", INT(Spannweiten!J56)&lt;=5), Mittelwerte!J56, "")</f>
        <v/>
      </c>
      <c r="K56" s="26" t="str">
        <f>IF(AND(Vorzeichenprüfung!K62="WAHR", INT(Spannweiten!K56)&lt;=5), Mittelwerte!K56, "")</f>
        <v/>
      </c>
      <c r="L56" s="24">
        <f>IF(AND(INT(Vorzeichenprüfung!L62)=0, INT(Spannweiten!L56)&lt;=5), Mittelwerte!L56, "")</f>
        <v>-1.3333333333333333</v>
      </c>
      <c r="M56" s="26" t="str">
        <f>IF(AND(Vorzeichenprüfung!M62="WAHR", INT(Spannweiten!M56)&lt;=5), Mittelwerte!M56, "")</f>
        <v/>
      </c>
      <c r="N56" s="24">
        <f>IF(AND(INT(Vorzeichenprüfung!N62)=0, INT(Spannweiten!N56)&lt;=5), Mittelwerte!N56, "")</f>
        <v>0</v>
      </c>
      <c r="O56" s="24">
        <f>IF(AND(INT(Vorzeichenprüfung!O62)=0, INT(Spannweiten!O56)&lt;=5), Mittelwerte!O56, "")</f>
        <v>0</v>
      </c>
      <c r="P56" s="24">
        <f>IF(AND(INT(Vorzeichenprüfung!P62)=0, INT(Spannweiten!P56)&lt;=5), Mittelwerte!P56, "")</f>
        <v>0</v>
      </c>
      <c r="Q56" s="24">
        <f>IF(AND(INT(Vorzeichenprüfung!Q62)=0, INT(Spannweiten!Q56)&lt;=5), Mittelwerte!Q56, "")</f>
        <v>0</v>
      </c>
      <c r="R56" s="24">
        <f>IF(AND(INT(Vorzeichenprüfung!R62)=0, INT(Spannweiten!R56)&lt;=5), Mittelwerte!R56, "")</f>
        <v>0</v>
      </c>
      <c r="S56" s="26" t="str">
        <f>IF(AND(Vorzeichenprüfung!S62="WAHR", INT(Spannweiten!S56)&lt;=5), Mittelwerte!S56, "")</f>
        <v/>
      </c>
      <c r="T56" s="24">
        <f>IF(AND(INT(Vorzeichenprüfung!T62)=0, INT(Spannweiten!T56)&lt;=5), Mittelwerte!T56, "")</f>
        <v>0</v>
      </c>
      <c r="U56" s="24">
        <f>IF(AND(INT(Vorzeichenprüfung!U62)=0, INT(Spannweiten!U56)&lt;=5), Mittelwerte!U56, "")</f>
        <v>-1</v>
      </c>
      <c r="V56" s="24">
        <f>IF(AND(INT(Vorzeichenprüfung!V62)=0, INT(Spannweiten!V56)&lt;=5), Mittelwerte!V56, "")</f>
        <v>2.3333333333333335</v>
      </c>
      <c r="W56" s="24">
        <f>IF(AND(INT(Vorzeichenprüfung!W62)=0, INT(Spannweiten!W56)&lt;=5), Mittelwerte!W56, "")</f>
        <v>0</v>
      </c>
      <c r="X56" s="24">
        <f>IF(AND(INT(Vorzeichenprüfung!X62)=0, INT(Spannweiten!X56)&lt;=5), Mittelwerte!X56, "")</f>
        <v>-1</v>
      </c>
      <c r="Y56" s="24">
        <f>IF(AND(INT(Vorzeichenprüfung!Y62)=0, INT(Spannweiten!Y56)&lt;=5), Mittelwerte!Y56, "")</f>
        <v>-1.6666666666666667</v>
      </c>
      <c r="Z56" s="24">
        <f>IF(AND(INT(Vorzeichenprüfung!Z62)=0, INT(Spannweiten!Z56)&lt;=5), Mittelwerte!Z56, "")</f>
        <v>0</v>
      </c>
      <c r="AA56" s="24">
        <f>IF(AND(INT(Vorzeichenprüfung!AA62)=0, INT(Spannweiten!AA56)&lt;=5), Mittelwerte!AA56, "")</f>
        <v>-1.3333333333333333</v>
      </c>
      <c r="AB56" s="24">
        <f>IF(AND(INT(Vorzeichenprüfung!AB62)=0, INT(Spannweiten!AB56)&lt;=5), Mittelwerte!AB56, "")</f>
        <v>0</v>
      </c>
      <c r="AC56" s="24">
        <f>IF(AND(INT(Vorzeichenprüfung!AC62)=0, INT(Spannweiten!AC56)&lt;=5), Mittelwerte!AC56, "")</f>
        <v>0</v>
      </c>
      <c r="AD56" s="24">
        <f>IF(AND(INT(Vorzeichenprüfung!AD62)=0, INT(Spannweiten!AD56)&lt;=5), Mittelwerte!AD56, "")</f>
        <v>0</v>
      </c>
      <c r="AE56" s="5"/>
      <c r="AF56" s="5"/>
      <c r="AG56" s="5"/>
      <c r="AI56" s="208"/>
      <c r="AJ56" s="208"/>
      <c r="AK56" s="208"/>
      <c r="AL56" s="208"/>
      <c r="AM56" s="208"/>
      <c r="AO56" s="191"/>
      <c r="AP56" s="49" t="s">
        <v>197</v>
      </c>
      <c r="AQ56" s="50">
        <v>-7</v>
      </c>
    </row>
    <row r="57" spans="1:43" ht="15.75" customHeight="1" x14ac:dyDescent="0.2">
      <c r="A57" s="186"/>
      <c r="B57" s="186"/>
      <c r="C57" s="7" t="s">
        <v>151</v>
      </c>
      <c r="D57" s="8" t="s">
        <v>120</v>
      </c>
      <c r="E57" s="24">
        <f>IF(AND(INT(Vorzeichenprüfung!E63)=0, INT(Spannweiten!E57)&lt;=5), Mittelwerte!E57, "")</f>
        <v>0</v>
      </c>
      <c r="F57" s="24">
        <f>IF(AND(INT(Vorzeichenprüfung!F63)=0, INT(Spannweiten!F57)&lt;=5), Mittelwerte!F57, "")</f>
        <v>0</v>
      </c>
      <c r="G57" s="24">
        <f>IF(AND(INT(Vorzeichenprüfung!G63)=0, INT(Spannweiten!G57)&lt;=5), Mittelwerte!G57, "")</f>
        <v>0</v>
      </c>
      <c r="H57" s="24">
        <f>IF(AND(INT(Vorzeichenprüfung!H63)=0, INT(Spannweiten!H57)&lt;=5), Mittelwerte!H57, "")</f>
        <v>0</v>
      </c>
      <c r="I57" s="24">
        <f>IF(AND(INT(Vorzeichenprüfung!I63)=0, INT(Spannweiten!I57)&lt;=5), Mittelwerte!I57, "")</f>
        <v>1.6666666666666667</v>
      </c>
      <c r="J57" s="24">
        <f>IF(AND(INT(Vorzeichenprüfung!J63)=0, INT(Spannweiten!J57)&lt;=5), Mittelwerte!J57, "")</f>
        <v>0</v>
      </c>
      <c r="K57" s="24">
        <f>IF(AND(INT(Vorzeichenprüfung!K63)=0, INT(Spannweiten!K57)&lt;=5), Mittelwerte!K57, "")</f>
        <v>0</v>
      </c>
      <c r="L57" s="24">
        <f>IF(AND(INT(Vorzeichenprüfung!L63)=0, INT(Spannweiten!L57)&lt;=5), Mittelwerte!L57, "")</f>
        <v>0</v>
      </c>
      <c r="M57" s="24">
        <f>IF(AND(INT(Vorzeichenprüfung!M63)=0, INT(Spannweiten!M57)&lt;=5), Mittelwerte!M57, "")</f>
        <v>2.3333333333333335</v>
      </c>
      <c r="N57" s="24">
        <f>IF(AND(INT(Vorzeichenprüfung!N63)=0, INT(Spannweiten!N57)&lt;=5), Mittelwerte!N57, "")</f>
        <v>0</v>
      </c>
      <c r="O57" s="24">
        <f>IF(AND(INT(Vorzeichenprüfung!O63)=0, INT(Spannweiten!O57)&lt;=5), Mittelwerte!O57, "")</f>
        <v>0</v>
      </c>
      <c r="P57" s="24">
        <f>IF(AND(INT(Vorzeichenprüfung!P63)=0, INT(Spannweiten!P57)&lt;=5), Mittelwerte!P57, "")</f>
        <v>0</v>
      </c>
      <c r="Q57" s="24">
        <f>IF(AND(INT(Vorzeichenprüfung!Q63)=0, INT(Spannweiten!Q57)&lt;=5), Mittelwerte!Q57, "")</f>
        <v>0</v>
      </c>
      <c r="R57" s="24">
        <f>IF(AND(INT(Vorzeichenprüfung!R63)=0, INT(Spannweiten!R57)&lt;=5), Mittelwerte!R57, "")</f>
        <v>0</v>
      </c>
      <c r="S57" s="24">
        <f>IF(AND(INT(Vorzeichenprüfung!S63)=0, INT(Spannweiten!S57)&lt;=5), Mittelwerte!S57, "")</f>
        <v>0</v>
      </c>
      <c r="T57" s="24">
        <f>IF(AND(INT(Vorzeichenprüfung!T63)=0, INT(Spannweiten!T57)&lt;=5), Mittelwerte!T57, "")</f>
        <v>0</v>
      </c>
      <c r="U57" s="24">
        <f>IF(AND(INT(Vorzeichenprüfung!U63)=0, INT(Spannweiten!U57)&lt;=5), Mittelwerte!U57, "")</f>
        <v>0</v>
      </c>
      <c r="V57" s="24">
        <f>IF(AND(INT(Vorzeichenprüfung!V63)=0, INT(Spannweiten!V57)&lt;=5), Mittelwerte!V57, "")</f>
        <v>0</v>
      </c>
      <c r="W57" s="24">
        <f>IF(AND(INT(Vorzeichenprüfung!W63)=0, INT(Spannweiten!W57)&lt;=5), Mittelwerte!W57, "")</f>
        <v>0</v>
      </c>
      <c r="X57" s="24">
        <f>IF(AND(INT(Vorzeichenprüfung!X63)=0, INT(Spannweiten!X57)&lt;=5), Mittelwerte!X57, "")</f>
        <v>0</v>
      </c>
      <c r="Y57" s="24">
        <f>IF(AND(INT(Vorzeichenprüfung!Y63)=0, INT(Spannweiten!Y57)&lt;=5), Mittelwerte!Y57, "")</f>
        <v>0</v>
      </c>
      <c r="Z57" s="24">
        <f>IF(AND(INT(Vorzeichenprüfung!Z63)=0, INT(Spannweiten!Z57)&lt;=5), Mittelwerte!Z57, "")</f>
        <v>0</v>
      </c>
      <c r="AA57" s="24">
        <f>IF(AND(INT(Vorzeichenprüfung!AA63)=0, INT(Spannweiten!AA57)&lt;=5), Mittelwerte!AA57, "")</f>
        <v>0</v>
      </c>
      <c r="AB57" s="24">
        <f>IF(AND(INT(Vorzeichenprüfung!AB63)=0, INT(Spannweiten!AB57)&lt;=5), Mittelwerte!AB57, "")</f>
        <v>0</v>
      </c>
      <c r="AC57" s="24">
        <f>IF(AND(INT(Vorzeichenprüfung!AC63)=0, INT(Spannweiten!AC57)&lt;=5), Mittelwerte!AC57, "")</f>
        <v>0</v>
      </c>
      <c r="AD57" s="24">
        <f>IF(AND(INT(Vorzeichenprüfung!AD63)=0, INT(Spannweiten!AD57)&lt;=5), Mittelwerte!AD57, "")</f>
        <v>0</v>
      </c>
      <c r="AE57" s="5"/>
      <c r="AF57" s="5"/>
      <c r="AG57" s="5"/>
      <c r="AI57" s="208"/>
      <c r="AJ57" s="208"/>
      <c r="AK57" s="208"/>
      <c r="AL57" s="208"/>
      <c r="AM57" s="208"/>
      <c r="AO57" s="191"/>
      <c r="AP57" s="49" t="s">
        <v>198</v>
      </c>
      <c r="AQ57" s="50">
        <v>-8</v>
      </c>
    </row>
    <row r="58" spans="1:43" ht="15.75" customHeight="1" x14ac:dyDescent="0.2">
      <c r="A58" s="186"/>
      <c r="B58" s="186"/>
      <c r="C58" s="7" t="s">
        <v>152</v>
      </c>
      <c r="D58" s="8" t="s">
        <v>121</v>
      </c>
      <c r="E58" s="24">
        <f>IF(AND(INT(Vorzeichenprüfung!E64)=0, INT(Spannweiten!E58)&lt;=5), Mittelwerte!E58, "")</f>
        <v>0</v>
      </c>
      <c r="F58" s="24">
        <f>IF(AND(INT(Vorzeichenprüfung!F64)=0, INT(Spannweiten!F58)&lt;=5), Mittelwerte!F58, "")</f>
        <v>0</v>
      </c>
      <c r="G58" s="24">
        <f>IF(AND(INT(Vorzeichenprüfung!G64)=0, INT(Spannweiten!G58)&lt;=5), Mittelwerte!G58, "")</f>
        <v>0</v>
      </c>
      <c r="H58" s="24">
        <f>IF(AND(INT(Vorzeichenprüfung!H64)=0, INT(Spannweiten!H58)&lt;=5), Mittelwerte!H58, "")</f>
        <v>0</v>
      </c>
      <c r="I58" s="24">
        <f>IF(AND(INT(Vorzeichenprüfung!I64)=0, INT(Spannweiten!I58)&lt;=5), Mittelwerte!I58, "")</f>
        <v>6</v>
      </c>
      <c r="J58" s="24">
        <f>IF(AND(INT(Vorzeichenprüfung!J64)=0, INT(Spannweiten!J58)&lt;=5), Mittelwerte!J58, "")</f>
        <v>0.66666666666666663</v>
      </c>
      <c r="K58" s="24">
        <f>IF(AND(INT(Vorzeichenprüfung!K64)=0, INT(Spannweiten!K58)&lt;=5), Mittelwerte!K58, "")</f>
        <v>0</v>
      </c>
      <c r="L58" s="24">
        <f>IF(AND(INT(Vorzeichenprüfung!L64)=0, INT(Spannweiten!L58)&lt;=5), Mittelwerte!L58, "")</f>
        <v>0</v>
      </c>
      <c r="M58" s="26" t="str">
        <f>IF(AND(Vorzeichenprüfung!M64="WAHR", INT(Spannweiten!M58)&lt;=5), Mittelwerte!M58, "")</f>
        <v/>
      </c>
      <c r="N58" s="26" t="str">
        <f>IF(AND(Vorzeichenprüfung!N64="WAHR", INT(Spannweiten!N58)&lt;=5), Mittelwerte!N58, "")</f>
        <v/>
      </c>
      <c r="O58" s="24">
        <f>IF(AND(INT(Vorzeichenprüfung!O64)=0, INT(Spannweiten!O58)&lt;=5), Mittelwerte!O58, "")</f>
        <v>1</v>
      </c>
      <c r="P58" s="24">
        <f>IF(AND(INT(Vorzeichenprüfung!P64)=0, INT(Spannweiten!P58)&lt;=5), Mittelwerte!P58, "")</f>
        <v>0</v>
      </c>
      <c r="Q58" s="24">
        <f>IF(AND(INT(Vorzeichenprüfung!Q64)=0, INT(Spannweiten!Q58)&lt;=5), Mittelwerte!Q58, "")</f>
        <v>1.3333333333333333</v>
      </c>
      <c r="R58" s="24">
        <f>IF(AND(INT(Vorzeichenprüfung!R64)=0, INT(Spannweiten!R58)&lt;=5), Mittelwerte!R58, "")</f>
        <v>0</v>
      </c>
      <c r="S58" s="24">
        <f>IF(AND(INT(Vorzeichenprüfung!S64)=0, INT(Spannweiten!S58)&lt;=5), Mittelwerte!S58, "")</f>
        <v>0</v>
      </c>
      <c r="T58" s="24">
        <f>IF(AND(INT(Vorzeichenprüfung!T64)=0, INT(Spannweiten!T58)&lt;=5), Mittelwerte!T58, "")</f>
        <v>0</v>
      </c>
      <c r="U58" s="24">
        <f>IF(AND(INT(Vorzeichenprüfung!U64)=0, INT(Spannweiten!U58)&lt;=5), Mittelwerte!U58, "")</f>
        <v>0</v>
      </c>
      <c r="V58" s="25">
        <f>IF(AND(Vorzeichenprüfung!V64="WAHR", INT(Spannweiten!V58)&lt;=5), Mittelwerte!V58, "")</f>
        <v>2.3333333333333335</v>
      </c>
      <c r="W58" s="24">
        <f>IF(AND(INT(Vorzeichenprüfung!W64)=0, INT(Spannweiten!W58)&lt;=5), Mittelwerte!W58, "")</f>
        <v>0</v>
      </c>
      <c r="X58" s="24">
        <f>IF(AND(INT(Vorzeichenprüfung!X64)=0, INT(Spannweiten!X58)&lt;=5), Mittelwerte!X58, "")</f>
        <v>0</v>
      </c>
      <c r="Y58" s="24">
        <f>IF(AND(INT(Vorzeichenprüfung!Y64)=0, INT(Spannweiten!Y58)&lt;=5), Mittelwerte!Y58, "")</f>
        <v>0</v>
      </c>
      <c r="Z58" s="24">
        <f>IF(AND(INT(Vorzeichenprüfung!Z64)=0, INT(Spannweiten!Z58)&lt;=5), Mittelwerte!Z58, "")</f>
        <v>1.3333333333333333</v>
      </c>
      <c r="AA58" s="24">
        <f>IF(AND(INT(Vorzeichenprüfung!AA64)=0, INT(Spannweiten!AA58)&lt;=5), Mittelwerte!AA58, "")</f>
        <v>0</v>
      </c>
      <c r="AB58" s="24">
        <f>IF(AND(INT(Vorzeichenprüfung!AB64)=0, INT(Spannweiten!AB58)&lt;=5), Mittelwerte!AB58, "")</f>
        <v>0.66666666666666663</v>
      </c>
      <c r="AC58" s="24">
        <f>IF(AND(INT(Vorzeichenprüfung!AC64)=0, INT(Spannweiten!AC58)&lt;=5), Mittelwerte!AC58, "")</f>
        <v>1</v>
      </c>
      <c r="AD58" s="24">
        <f>IF(AND(INT(Vorzeichenprüfung!AD64)=0, INT(Spannweiten!AD58)&lt;=5), Mittelwerte!AD58, "")</f>
        <v>0</v>
      </c>
      <c r="AE58" s="5"/>
      <c r="AF58" s="5"/>
      <c r="AG58" s="5"/>
      <c r="AI58" s="208"/>
      <c r="AJ58" s="208"/>
      <c r="AK58" s="208"/>
      <c r="AL58" s="208"/>
      <c r="AM58" s="208"/>
      <c r="AO58" s="191"/>
      <c r="AP58" s="49" t="s">
        <v>199</v>
      </c>
      <c r="AQ58" s="50">
        <v>-9</v>
      </c>
    </row>
    <row r="59" spans="1:43" ht="15.75" customHeight="1" x14ac:dyDescent="0.2">
      <c r="A59" s="186"/>
      <c r="B59" s="186"/>
      <c r="C59" s="7" t="s">
        <v>153</v>
      </c>
      <c r="D59" s="8" t="s">
        <v>122</v>
      </c>
      <c r="E59" s="24">
        <f>IF(AND(INT(Vorzeichenprüfung!E65)=0, INT(Spannweiten!E59)&lt;=5), Mittelwerte!E59, "")</f>
        <v>0</v>
      </c>
      <c r="F59" s="24">
        <f>IF(AND(INT(Vorzeichenprüfung!F65)=0, INT(Spannweiten!F59)&lt;=5), Mittelwerte!F59, "")</f>
        <v>0</v>
      </c>
      <c r="G59" s="24">
        <f>IF(AND(INT(Vorzeichenprüfung!G65)=0, INT(Spannweiten!G59)&lt;=5), Mittelwerte!G59, "")</f>
        <v>0</v>
      </c>
      <c r="H59" s="24">
        <f>IF(AND(INT(Vorzeichenprüfung!H65)=0, INT(Spannweiten!H59)&lt;=5), Mittelwerte!H59, "")</f>
        <v>0</v>
      </c>
      <c r="I59" s="26" t="str">
        <f>IF(AND(Vorzeichenprüfung!I65="WAHR", INT(Spannweiten!I59)&lt;=5), Mittelwerte!I59, "")</f>
        <v/>
      </c>
      <c r="J59" s="24">
        <f>IF(AND(INT(Vorzeichenprüfung!J65)=0, INT(Spannweiten!J59)&lt;=5), Mittelwerte!J59, "")</f>
        <v>0</v>
      </c>
      <c r="K59" s="24">
        <f>IF(AND(INT(Vorzeichenprüfung!K65)=0, INT(Spannweiten!K59)&lt;=5), Mittelwerte!K59, "")</f>
        <v>0</v>
      </c>
      <c r="L59" s="24">
        <f>IF(AND(INT(Vorzeichenprüfung!L65)=0, INT(Spannweiten!L59)&lt;=5), Mittelwerte!L59, "")</f>
        <v>0.66666666666666663</v>
      </c>
      <c r="M59" s="26" t="str">
        <f>IF(AND(Vorzeichenprüfung!M65="WAHR", INT(Spannweiten!M59)&lt;=5), Mittelwerte!M59, "")</f>
        <v/>
      </c>
      <c r="N59" s="26" t="str">
        <f>IF(AND(Vorzeichenprüfung!N65="WAHR", INT(Spannweiten!N59)&lt;=5), Mittelwerte!N59, "")</f>
        <v/>
      </c>
      <c r="O59" s="24">
        <f>IF(AND(INT(Vorzeichenprüfung!O65)=0, INT(Spannweiten!O59)&lt;=5), Mittelwerte!O59, "")</f>
        <v>0</v>
      </c>
      <c r="P59" s="24">
        <f>IF(AND(INT(Vorzeichenprüfung!P65)=0, INT(Spannweiten!P59)&lt;=5), Mittelwerte!P59, "")</f>
        <v>1.6666666666666667</v>
      </c>
      <c r="Q59" s="24">
        <f>IF(AND(INT(Vorzeichenprüfung!Q65)=0, INT(Spannweiten!Q59)&lt;=5), Mittelwerte!Q59, "")</f>
        <v>0</v>
      </c>
      <c r="R59" s="24">
        <f>IF(AND(INT(Vorzeichenprüfung!R65)=0, INT(Spannweiten!R59)&lt;=5), Mittelwerte!R59, "")</f>
        <v>0</v>
      </c>
      <c r="S59" s="24">
        <f>IF(AND(INT(Vorzeichenprüfung!S65)=0, INT(Spannweiten!S59)&lt;=5), Mittelwerte!S59, "")</f>
        <v>0</v>
      </c>
      <c r="T59" s="24">
        <f>IF(AND(INT(Vorzeichenprüfung!T65)=0, INT(Spannweiten!T59)&lt;=5), Mittelwerte!T59, "")</f>
        <v>0</v>
      </c>
      <c r="U59" s="24">
        <f>IF(AND(INT(Vorzeichenprüfung!U65)=0, INT(Spannweiten!U59)&lt;=5), Mittelwerte!U59, "")</f>
        <v>0</v>
      </c>
      <c r="V59" s="24">
        <f>IF(AND(INT(Vorzeichenprüfung!V65)=0, INT(Spannweiten!V59)&lt;=5), Mittelwerte!V59, "")</f>
        <v>1.3333333333333333</v>
      </c>
      <c r="W59" s="24">
        <f>IF(AND(INT(Vorzeichenprüfung!W65)=0, INT(Spannweiten!W59)&lt;=5), Mittelwerte!W59, "")</f>
        <v>0</v>
      </c>
      <c r="X59" s="24">
        <f>IF(AND(INT(Vorzeichenprüfung!X65)=0, INT(Spannweiten!X59)&lt;=5), Mittelwerte!X59, "")</f>
        <v>0</v>
      </c>
      <c r="Y59" s="24">
        <f>IF(AND(INT(Vorzeichenprüfung!Y65)=0, INT(Spannweiten!Y59)&lt;=5), Mittelwerte!Y59, "")</f>
        <v>0</v>
      </c>
      <c r="Z59" s="24">
        <f>IF(AND(INT(Vorzeichenprüfung!Z65)=0, INT(Spannweiten!Z59)&lt;=5), Mittelwerte!Z59, "")</f>
        <v>0</v>
      </c>
      <c r="AA59" s="24">
        <f>IF(AND(INT(Vorzeichenprüfung!AA65)=0, INT(Spannweiten!AA59)&lt;=5), Mittelwerte!AA59, "")</f>
        <v>0</v>
      </c>
      <c r="AB59" s="24">
        <f>IF(AND(INT(Vorzeichenprüfung!AB65)=0, INT(Spannweiten!AB59)&lt;=5), Mittelwerte!AB59, "")</f>
        <v>0</v>
      </c>
      <c r="AC59" s="24">
        <f>IF(AND(INT(Vorzeichenprüfung!AC65)=0, INT(Spannweiten!AC59)&lt;=5), Mittelwerte!AC59, "")</f>
        <v>0</v>
      </c>
      <c r="AD59" s="24">
        <f>IF(AND(INT(Vorzeichenprüfung!AD65)=0, INT(Spannweiten!AD59)&lt;=5), Mittelwerte!AD59, "")</f>
        <v>0</v>
      </c>
      <c r="AE59" s="5"/>
      <c r="AF59" s="5"/>
      <c r="AG59" s="5"/>
      <c r="AI59" s="208"/>
      <c r="AJ59" s="208"/>
      <c r="AK59" s="208"/>
      <c r="AL59" s="208"/>
      <c r="AM59" s="208"/>
      <c r="AO59" s="191"/>
      <c r="AP59" s="49" t="s">
        <v>200</v>
      </c>
      <c r="AQ59" s="50">
        <v>-10</v>
      </c>
    </row>
    <row r="60" spans="1:43" ht="15.75" customHeight="1" x14ac:dyDescent="0.2">
      <c r="A60" s="186"/>
      <c r="B60" s="186"/>
      <c r="C60" s="7" t="s">
        <v>154</v>
      </c>
      <c r="D60" s="8" t="s">
        <v>123</v>
      </c>
      <c r="E60" s="24">
        <f>IF(AND(INT(Vorzeichenprüfung!E66)=0, INT(Spannweiten!E60)&lt;=5), Mittelwerte!E60, "")</f>
        <v>1.6666666666666667</v>
      </c>
      <c r="F60" s="24">
        <f>IF(AND(INT(Vorzeichenprüfung!F66)=0, INT(Spannweiten!F60)&lt;=5), Mittelwerte!F60, "")</f>
        <v>0</v>
      </c>
      <c r="G60" s="24">
        <f>IF(AND(INT(Vorzeichenprüfung!G66)=0, INT(Spannweiten!G60)&lt;=5), Mittelwerte!G60, "")</f>
        <v>1.6666666666666667</v>
      </c>
      <c r="H60" s="24">
        <f>IF(AND(INT(Vorzeichenprüfung!H66)=0, INT(Spannweiten!H60)&lt;=5), Mittelwerte!H60, "")</f>
        <v>-1.6666666666666667</v>
      </c>
      <c r="I60" s="24">
        <f>IF(AND(INT(Vorzeichenprüfung!I66)=0, INT(Spannweiten!I60)&lt;=5), Mittelwerte!I60, "")</f>
        <v>0</v>
      </c>
      <c r="J60" s="26" t="str">
        <f>IF(AND(Vorzeichenprüfung!J66="WAHR", INT(Spannweiten!J60)&lt;=5), Mittelwerte!J60, "")</f>
        <v/>
      </c>
      <c r="K60" s="24">
        <f>IF(AND(INT(Vorzeichenprüfung!K66)=0, INT(Spannweiten!K60)&lt;=5), Mittelwerte!K60, "")</f>
        <v>0</v>
      </c>
      <c r="L60" s="24">
        <f>IF(AND(INT(Vorzeichenprüfung!L66)=0, INT(Spannweiten!L60)&lt;=5), Mittelwerte!L60, "")</f>
        <v>0</v>
      </c>
      <c r="M60" s="24">
        <f>IF(AND(INT(Vorzeichenprüfung!M66)=0, INT(Spannweiten!M60)&lt;=5), Mittelwerte!M60, "")</f>
        <v>0</v>
      </c>
      <c r="N60" s="24">
        <f>IF(AND(INT(Vorzeichenprüfung!N66)=0, INT(Spannweiten!N60)&lt;=5), Mittelwerte!N60, "")</f>
        <v>0</v>
      </c>
      <c r="O60" s="24">
        <f>IF(AND(INT(Vorzeichenprüfung!O66)=0, INT(Spannweiten!O60)&lt;=5), Mittelwerte!O60, "")</f>
        <v>0</v>
      </c>
      <c r="P60" s="24">
        <f>IF(AND(INT(Vorzeichenprüfung!P66)=0, INT(Spannweiten!P60)&lt;=5), Mittelwerte!P60, "")</f>
        <v>0</v>
      </c>
      <c r="Q60" s="24">
        <f>IF(AND(INT(Vorzeichenprüfung!Q66)=0, INT(Spannweiten!Q60)&lt;=5), Mittelwerte!Q60, "")</f>
        <v>0</v>
      </c>
      <c r="R60" s="24">
        <f>IF(AND(INT(Vorzeichenprüfung!R66)=0, INT(Spannweiten!R60)&lt;=5), Mittelwerte!R60, "")</f>
        <v>0</v>
      </c>
      <c r="S60" s="24">
        <f>IF(AND(INT(Vorzeichenprüfung!S66)=0, INT(Spannweiten!S60)&lt;=5), Mittelwerte!S60, "")</f>
        <v>0</v>
      </c>
      <c r="T60" s="24">
        <f>IF(AND(INT(Vorzeichenprüfung!T66)=0, INT(Spannweiten!T60)&lt;=5), Mittelwerte!T60, "")</f>
        <v>0</v>
      </c>
      <c r="U60" s="24">
        <f>IF(AND(INT(Vorzeichenprüfung!U66)=0, INT(Spannweiten!U60)&lt;=5), Mittelwerte!U60, "")</f>
        <v>0.66666666666666663</v>
      </c>
      <c r="V60" s="24">
        <f>IF(AND(INT(Vorzeichenprüfung!V66)=0, INT(Spannweiten!V60)&lt;=5), Mittelwerte!V60, "")</f>
        <v>0</v>
      </c>
      <c r="W60" s="24">
        <f>IF(AND(INT(Vorzeichenprüfung!W66)=0, INT(Spannweiten!W60)&lt;=5), Mittelwerte!W60, "")</f>
        <v>0</v>
      </c>
      <c r="X60" s="24">
        <f>IF(AND(INT(Vorzeichenprüfung!X66)=0, INT(Spannweiten!X60)&lt;=5), Mittelwerte!X60, "")</f>
        <v>0</v>
      </c>
      <c r="Y60" s="24">
        <f>IF(AND(INT(Vorzeichenprüfung!Y66)=0, INT(Spannweiten!Y60)&lt;=5), Mittelwerte!Y60, "")</f>
        <v>0</v>
      </c>
      <c r="Z60" s="24">
        <f>IF(AND(INT(Vorzeichenprüfung!Z66)=0, INT(Spannweiten!Z60)&lt;=5), Mittelwerte!Z60, "")</f>
        <v>0</v>
      </c>
      <c r="AA60" s="24">
        <f>IF(AND(INT(Vorzeichenprüfung!AA66)=0, INT(Spannweiten!AA60)&lt;=5), Mittelwerte!AA60, "")</f>
        <v>1</v>
      </c>
      <c r="AB60" s="25">
        <f>IF(AND(Vorzeichenprüfung!AB66="WAHR", INT(Spannweiten!AB60)&lt;=5), Mittelwerte!AB60, "")</f>
        <v>0.66666666666666663</v>
      </c>
      <c r="AC60" s="24">
        <f>IF(AND(INT(Vorzeichenprüfung!AC66)=0, INT(Spannweiten!AC60)&lt;=5), Mittelwerte!AC60, "")</f>
        <v>3.3333333333333335</v>
      </c>
      <c r="AD60" s="24">
        <f>IF(AND(INT(Vorzeichenprüfung!AD66)=0, INT(Spannweiten!AD60)&lt;=5), Mittelwerte!AD60, "")</f>
        <v>0</v>
      </c>
      <c r="AE60" s="5"/>
      <c r="AF60" s="5"/>
      <c r="AG60" s="5"/>
      <c r="AI60" s="208"/>
      <c r="AJ60" s="208"/>
      <c r="AK60" s="208"/>
      <c r="AL60" s="208"/>
      <c r="AM60" s="208"/>
      <c r="AO60" s="195"/>
      <c r="AP60" s="41"/>
      <c r="AQ60" s="42"/>
    </row>
    <row r="61" spans="1:43" ht="15.75" customHeight="1" x14ac:dyDescent="0.2">
      <c r="A61" s="186"/>
      <c r="B61" s="186"/>
      <c r="C61" s="7" t="s">
        <v>155</v>
      </c>
      <c r="D61" s="8" t="s">
        <v>124</v>
      </c>
      <c r="E61" s="24">
        <f>IF(AND(INT(Vorzeichenprüfung!E67)=0, INT(Spannweiten!E61)&lt;=5), Mittelwerte!E61, "")</f>
        <v>1.6666666666666667</v>
      </c>
      <c r="F61" s="24">
        <f>IF(AND(INT(Vorzeichenprüfung!F67)=0, INT(Spannweiten!F61)&lt;=5), Mittelwerte!F61, "")</f>
        <v>0</v>
      </c>
      <c r="G61" s="24">
        <f>IF(AND(INT(Vorzeichenprüfung!G67)=0, INT(Spannweiten!G61)&lt;=5), Mittelwerte!G61, "")</f>
        <v>1.6666666666666667</v>
      </c>
      <c r="H61" s="24">
        <f>IF(AND(INT(Vorzeichenprüfung!H67)=0, INT(Spannweiten!H61)&lt;=5), Mittelwerte!H61, "")</f>
        <v>-1.6666666666666667</v>
      </c>
      <c r="I61" s="24">
        <f>IF(AND(INT(Vorzeichenprüfung!I67)=0, INT(Spannweiten!I61)&lt;=5), Mittelwerte!I61, "")</f>
        <v>0</v>
      </c>
      <c r="J61" s="26" t="str">
        <f>IF(AND(Vorzeichenprüfung!J67="WAHR", INT(Spannweiten!J61)&lt;=5), Mittelwerte!J61, "")</f>
        <v/>
      </c>
      <c r="K61" s="24">
        <f>IF(AND(INT(Vorzeichenprüfung!K67)=0, INT(Spannweiten!K61)&lt;=5), Mittelwerte!K61, "")</f>
        <v>0</v>
      </c>
      <c r="L61" s="24">
        <f>IF(AND(INT(Vorzeichenprüfung!L67)=0, INT(Spannweiten!L61)&lt;=5), Mittelwerte!L61, "")</f>
        <v>0</v>
      </c>
      <c r="M61" s="24">
        <f>IF(AND(INT(Vorzeichenprüfung!M67)=0, INT(Spannweiten!M61)&lt;=5), Mittelwerte!M61, "")</f>
        <v>0</v>
      </c>
      <c r="N61" s="24">
        <f>IF(AND(INT(Vorzeichenprüfung!N67)=0, INT(Spannweiten!N61)&lt;=5), Mittelwerte!N61, "")</f>
        <v>0</v>
      </c>
      <c r="O61" s="24">
        <f>IF(AND(INT(Vorzeichenprüfung!O67)=0, INT(Spannweiten!O61)&lt;=5), Mittelwerte!O61, "")</f>
        <v>0</v>
      </c>
      <c r="P61" s="24">
        <f>IF(AND(INT(Vorzeichenprüfung!P67)=0, INT(Spannweiten!P61)&lt;=5), Mittelwerte!P61, "")</f>
        <v>0</v>
      </c>
      <c r="Q61" s="24">
        <f>IF(AND(INT(Vorzeichenprüfung!Q67)=0, INT(Spannweiten!Q61)&lt;=5), Mittelwerte!Q61, "")</f>
        <v>0</v>
      </c>
      <c r="R61" s="24">
        <f>IF(AND(INT(Vorzeichenprüfung!R67)=0, INT(Spannweiten!R61)&lt;=5), Mittelwerte!R61, "")</f>
        <v>0</v>
      </c>
      <c r="S61" s="24">
        <f>IF(AND(INT(Vorzeichenprüfung!S67)=0, INT(Spannweiten!S61)&lt;=5), Mittelwerte!S61, "")</f>
        <v>0</v>
      </c>
      <c r="T61" s="24">
        <f>IF(AND(INT(Vorzeichenprüfung!T67)=0, INT(Spannweiten!T61)&lt;=5), Mittelwerte!T61, "")</f>
        <v>0</v>
      </c>
      <c r="U61" s="24">
        <f>IF(AND(INT(Vorzeichenprüfung!U67)=0, INT(Spannweiten!U61)&lt;=5), Mittelwerte!U61, "")</f>
        <v>0.66666666666666663</v>
      </c>
      <c r="V61" s="24">
        <f>IF(AND(INT(Vorzeichenprüfung!V67)=0, INT(Spannweiten!V61)&lt;=5), Mittelwerte!V61, "")</f>
        <v>0</v>
      </c>
      <c r="W61" s="24">
        <f>IF(AND(INT(Vorzeichenprüfung!W67)=0, INT(Spannweiten!W61)&lt;=5), Mittelwerte!W61, "")</f>
        <v>0</v>
      </c>
      <c r="X61" s="24">
        <f>IF(AND(INT(Vorzeichenprüfung!X67)=0, INT(Spannweiten!X61)&lt;=5), Mittelwerte!X61, "")</f>
        <v>0</v>
      </c>
      <c r="Y61" s="24">
        <f>IF(AND(INT(Vorzeichenprüfung!Y67)=0, INT(Spannweiten!Y61)&lt;=5), Mittelwerte!Y61, "")</f>
        <v>0</v>
      </c>
      <c r="Z61" s="24">
        <f>IF(AND(INT(Vorzeichenprüfung!Z67)=0, INT(Spannweiten!Z61)&lt;=5), Mittelwerte!Z61, "")</f>
        <v>0</v>
      </c>
      <c r="AA61" s="24">
        <f>IF(AND(INT(Vorzeichenprüfung!AA67)=0, INT(Spannweiten!AA61)&lt;=5), Mittelwerte!AA61, "")</f>
        <v>1</v>
      </c>
      <c r="AB61" s="24">
        <f>IF(AND(INT(Vorzeichenprüfung!AB67)=0, INT(Spannweiten!AB61)&lt;=5), Mittelwerte!AB61, "")</f>
        <v>0.66666666666666663</v>
      </c>
      <c r="AC61" s="24">
        <f>IF(AND(INT(Vorzeichenprüfung!AC67)=0, INT(Spannweiten!AC61)&lt;=5), Mittelwerte!AC61, "")</f>
        <v>3.3333333333333335</v>
      </c>
      <c r="AD61" s="24">
        <f>IF(AND(INT(Vorzeichenprüfung!AD67)=0, INT(Spannweiten!AD61)&lt;=5), Mittelwerte!AD61, "")</f>
        <v>0</v>
      </c>
      <c r="AE61" s="5"/>
      <c r="AF61" s="5"/>
      <c r="AG61" s="5"/>
      <c r="AI61" s="208"/>
      <c r="AJ61" s="208"/>
      <c r="AK61" s="208"/>
      <c r="AL61" s="208"/>
      <c r="AM61" s="208"/>
      <c r="AO61" s="195"/>
      <c r="AP61" s="41"/>
      <c r="AQ61" s="42"/>
    </row>
    <row r="62" spans="1:43" ht="15.75" customHeight="1" x14ac:dyDescent="0.2">
      <c r="A62" s="186"/>
      <c r="B62" s="186"/>
      <c r="C62" s="7" t="s">
        <v>156</v>
      </c>
      <c r="D62" s="8" t="s">
        <v>125</v>
      </c>
      <c r="E62" s="24">
        <f>IF(AND(INT(Vorzeichenprüfung!E68)=0, INT(Spannweiten!E62)&lt;=5), Mittelwerte!E62, "")</f>
        <v>0</v>
      </c>
      <c r="F62" s="24">
        <f>IF(AND(INT(Vorzeichenprüfung!F68)=0, INT(Spannweiten!F62)&lt;=5), Mittelwerte!F62, "")</f>
        <v>0</v>
      </c>
      <c r="G62" s="26" t="str">
        <f>IF(AND(Vorzeichenprüfung!G68="WAHR", INT(Spannweiten!G62)&lt;=5), Mittelwerte!G62, "")</f>
        <v/>
      </c>
      <c r="H62" s="24">
        <f>IF(AND(INT(Vorzeichenprüfung!H68)=0, INT(Spannweiten!H62)&lt;=5), Mittelwerte!H62, "")</f>
        <v>0</v>
      </c>
      <c r="I62" s="24">
        <f>IF(AND(INT(Vorzeichenprüfung!I68)=0, INT(Spannweiten!I62)&lt;=5), Mittelwerte!I62, "")</f>
        <v>1.6666666666666667</v>
      </c>
      <c r="J62" s="26" t="str">
        <f>IF(AND(Vorzeichenprüfung!J68="WAHR", INT(Spannweiten!J62)&lt;=5), Mittelwerte!J62, "")</f>
        <v/>
      </c>
      <c r="K62" s="24">
        <f>IF(AND(INT(Vorzeichenprüfung!K68)=0, INT(Spannweiten!K62)&lt;=5), Mittelwerte!K62, "")</f>
        <v>1.3333333333333333</v>
      </c>
      <c r="L62" s="24">
        <f>IF(AND(INT(Vorzeichenprüfung!L68)=0, INT(Spannweiten!L62)&lt;=5), Mittelwerte!L62, "")</f>
        <v>1.3333333333333333</v>
      </c>
      <c r="M62" s="24">
        <f>IF(AND(INT(Vorzeichenprüfung!M68)=0, INT(Spannweiten!M62)&lt;=5), Mittelwerte!M62, "")</f>
        <v>-1.3333333333333333</v>
      </c>
      <c r="N62" s="24">
        <f>IF(AND(INT(Vorzeichenprüfung!N68)=0, INT(Spannweiten!N62)&lt;=5), Mittelwerte!N62, "")</f>
        <v>0</v>
      </c>
      <c r="O62" s="24">
        <f>IF(AND(INT(Vorzeichenprüfung!O68)=0, INT(Spannweiten!O62)&lt;=5), Mittelwerte!O62, "")</f>
        <v>0</v>
      </c>
      <c r="P62" s="24">
        <f>IF(AND(INT(Vorzeichenprüfung!P68)=0, INT(Spannweiten!P62)&lt;=5), Mittelwerte!P62, "")</f>
        <v>0</v>
      </c>
      <c r="Q62" s="24">
        <f>IF(AND(INT(Vorzeichenprüfung!Q68)=0, INT(Spannweiten!Q62)&lt;=5), Mittelwerte!Q62, "")</f>
        <v>0</v>
      </c>
      <c r="R62" s="24">
        <f>IF(AND(INT(Vorzeichenprüfung!R68)=0, INT(Spannweiten!R62)&lt;=5), Mittelwerte!R62, "")</f>
        <v>1.3333333333333333</v>
      </c>
      <c r="S62" s="24">
        <f>IF(AND(INT(Vorzeichenprüfung!S68)=0, INT(Spannweiten!S62)&lt;=5), Mittelwerte!S62, "")</f>
        <v>1.3333333333333333</v>
      </c>
      <c r="T62" s="24">
        <f>IF(AND(INT(Vorzeichenprüfung!T68)=0, INT(Spannweiten!T62)&lt;=5), Mittelwerte!T62, "")</f>
        <v>0</v>
      </c>
      <c r="U62" s="24">
        <f>IF(AND(INT(Vorzeichenprüfung!U68)=0, INT(Spannweiten!U62)&lt;=5), Mittelwerte!U62, "")</f>
        <v>0.66666666666666663</v>
      </c>
      <c r="V62" s="24">
        <f>IF(AND(INT(Vorzeichenprüfung!V68)=0, INT(Spannweiten!V62)&lt;=5), Mittelwerte!V62, "")</f>
        <v>0</v>
      </c>
      <c r="W62" s="24">
        <f>IF(AND(INT(Vorzeichenprüfung!W68)=0, INT(Spannweiten!W62)&lt;=5), Mittelwerte!W62, "")</f>
        <v>0</v>
      </c>
      <c r="X62" s="24">
        <f>IF(AND(INT(Vorzeichenprüfung!X68)=0, INT(Spannweiten!X62)&lt;=5), Mittelwerte!X62, "")</f>
        <v>0</v>
      </c>
      <c r="Y62" s="24">
        <f>IF(AND(INT(Vorzeichenprüfung!Y68)=0, INT(Spannweiten!Y62)&lt;=5), Mittelwerte!Y62, "")</f>
        <v>0</v>
      </c>
      <c r="Z62" s="24">
        <f>IF(AND(INT(Vorzeichenprüfung!Z68)=0, INT(Spannweiten!Z62)&lt;=5), Mittelwerte!Z62, "")</f>
        <v>0</v>
      </c>
      <c r="AA62" s="24">
        <f>IF(AND(INT(Vorzeichenprüfung!AA68)=0, INT(Spannweiten!AA62)&lt;=5), Mittelwerte!AA62, "")</f>
        <v>0</v>
      </c>
      <c r="AB62" s="24">
        <f>IF(AND(INT(Vorzeichenprüfung!AB68)=0, INT(Spannweiten!AB62)&lt;=5), Mittelwerte!AB62, "")</f>
        <v>0</v>
      </c>
      <c r="AC62" s="26" t="str">
        <f>IF(AND(Vorzeichenprüfung!AC68="WAHR", INT(Spannweiten!AC62)&lt;=5), Mittelwerte!AC62, "")</f>
        <v/>
      </c>
      <c r="AD62" s="24">
        <f>IF(AND(INT(Vorzeichenprüfung!AD68)=0, INT(Spannweiten!AD62)&lt;=5), Mittelwerte!AD62, "")</f>
        <v>0</v>
      </c>
      <c r="AE62" s="5"/>
      <c r="AF62" s="5"/>
      <c r="AG62" s="5"/>
      <c r="AI62" s="208"/>
      <c r="AJ62" s="208"/>
      <c r="AK62" s="208"/>
      <c r="AL62" s="208"/>
      <c r="AM62" s="208"/>
      <c r="AO62" s="195"/>
      <c r="AP62" s="41"/>
      <c r="AQ62" s="42"/>
    </row>
    <row r="63" spans="1:43" ht="15.75" customHeight="1" x14ac:dyDescent="0.2">
      <c r="A63" s="186"/>
      <c r="B63" s="186" t="s">
        <v>162</v>
      </c>
      <c r="C63" s="7" t="s">
        <v>157</v>
      </c>
      <c r="D63" s="8" t="s">
        <v>126</v>
      </c>
      <c r="E63" s="26" t="str">
        <f>IF(AND(Vorzeichenprüfung!E69="WAHR", INT(Spannweiten!E63)&lt;=5), Mittelwerte!E63, "")</f>
        <v/>
      </c>
      <c r="F63" s="24">
        <f>IF(AND(INT(Vorzeichenprüfung!F69)=0, INT(Spannweiten!F63)&lt;=5), Mittelwerte!F63, "")</f>
        <v>0</v>
      </c>
      <c r="G63" s="24">
        <f>IF(AND(INT(Vorzeichenprüfung!G69)=0, INT(Spannweiten!G63)&lt;=5), Mittelwerte!G63, "")</f>
        <v>0</v>
      </c>
      <c r="H63" s="24">
        <f>IF(AND(INT(Vorzeichenprüfung!H69)=0, INT(Spannweiten!H63)&lt;=5), Mittelwerte!H63, "")</f>
        <v>0</v>
      </c>
      <c r="I63" s="25">
        <f>IF(AND(Vorzeichenprüfung!I69="WAHR", INT(Spannweiten!I63)&lt;=5), Mittelwerte!I63, "")</f>
        <v>7</v>
      </c>
      <c r="J63" s="24">
        <f>IF(AND(INT(Vorzeichenprüfung!J69)=0, INT(Spannweiten!J63)&lt;=5), Mittelwerte!J63, "")</f>
        <v>1.6666666666666667</v>
      </c>
      <c r="K63" s="26" t="str">
        <f>IF(AND(Vorzeichenprüfung!K69="WAHR", INT(Spannweiten!K63)&lt;=5), Mittelwerte!K63, "")</f>
        <v/>
      </c>
      <c r="L63" s="24">
        <f>IF(AND(INT(Vorzeichenprüfung!L69)=0, INT(Spannweiten!L63)&lt;=5), Mittelwerte!L63, "")</f>
        <v>0</v>
      </c>
      <c r="M63" s="25">
        <f>IF(AND(Vorzeichenprüfung!M69="WAHR", INT(Spannweiten!M63)&lt;=5), Mittelwerte!M63, "")</f>
        <v>6</v>
      </c>
      <c r="N63" s="24">
        <f>IF(AND(INT(Vorzeichenprüfung!N69)=0, INT(Spannweiten!N63)&lt;=5), Mittelwerte!N63, "")</f>
        <v>0</v>
      </c>
      <c r="O63" s="24">
        <f>IF(AND(INT(Vorzeichenprüfung!O69)=0, INT(Spannweiten!O63)&lt;=5), Mittelwerte!O63, "")</f>
        <v>1.3333333333333333</v>
      </c>
      <c r="P63" s="24">
        <f>IF(AND(INT(Vorzeichenprüfung!P69)=0, INT(Spannweiten!P63)&lt;=5), Mittelwerte!P63, "")</f>
        <v>0</v>
      </c>
      <c r="Q63" s="26" t="str">
        <f>IF(AND(Vorzeichenprüfung!Q69="WAHR", INT(Spannweiten!Q63)&lt;=5), Mittelwerte!Q63, "")</f>
        <v/>
      </c>
      <c r="R63" s="24">
        <f>IF(AND(INT(Vorzeichenprüfung!R69)=0, INT(Spannweiten!R63)&lt;=5), Mittelwerte!R63, "")</f>
        <v>0</v>
      </c>
      <c r="S63" s="24">
        <f>IF(AND(INT(Vorzeichenprüfung!S69)=0, INT(Spannweiten!S63)&lt;=5), Mittelwerte!S63, "")</f>
        <v>0</v>
      </c>
      <c r="T63" s="24">
        <f>IF(AND(INT(Vorzeichenprüfung!T69)=0, INT(Spannweiten!T63)&lt;=5), Mittelwerte!T63, "")</f>
        <v>1</v>
      </c>
      <c r="U63" s="24">
        <f>IF(AND(INT(Vorzeichenprüfung!U69)=0, INT(Spannweiten!U63)&lt;=5), Mittelwerte!U63, "")</f>
        <v>1.3333333333333333</v>
      </c>
      <c r="V63" s="24">
        <f>IF(AND(INT(Vorzeichenprüfung!V69)=0, INT(Spannweiten!V63)&lt;=5), Mittelwerte!V63, "")</f>
        <v>2.6666666666666665</v>
      </c>
      <c r="W63" s="24">
        <f>IF(AND(INT(Vorzeichenprüfung!W69)=0, INT(Spannweiten!W63)&lt;=5), Mittelwerte!W63, "")</f>
        <v>0</v>
      </c>
      <c r="X63" s="24">
        <f>IF(AND(INT(Vorzeichenprüfung!X69)=0, INT(Spannweiten!X63)&lt;=5), Mittelwerte!X63, "")</f>
        <v>0</v>
      </c>
      <c r="Y63" s="24">
        <f>IF(AND(INT(Vorzeichenprüfung!Y69)=0, INT(Spannweiten!Y63)&lt;=5), Mittelwerte!Y63, "")</f>
        <v>0</v>
      </c>
      <c r="Z63" s="26" t="str">
        <f>IF(AND(Vorzeichenprüfung!Z69="WAHR", INT(Spannweiten!Z63)&lt;=5), Mittelwerte!Z63, "")</f>
        <v/>
      </c>
      <c r="AA63" s="24">
        <f>IF(AND(INT(Vorzeichenprüfung!AA69)=0, INT(Spannweiten!AA63)&lt;=5), Mittelwerte!AA63, "")</f>
        <v>0</v>
      </c>
      <c r="AB63" s="24">
        <f>IF(AND(INT(Vorzeichenprüfung!AB69)=0, INT(Spannweiten!AB63)&lt;=5), Mittelwerte!AB63, "")</f>
        <v>0</v>
      </c>
      <c r="AC63" s="26" t="str">
        <f>IF(AND(Vorzeichenprüfung!AC69="WAHR", INT(Spannweiten!AC63)&lt;=5), Mittelwerte!AC63, "")</f>
        <v/>
      </c>
      <c r="AD63" s="24">
        <f>IF(AND(INT(Vorzeichenprüfung!AD69)=0, INT(Spannweiten!AD63)&lt;=5), Mittelwerte!AD63, "")</f>
        <v>0</v>
      </c>
      <c r="AE63" s="5"/>
      <c r="AF63" s="5"/>
      <c r="AG63" s="5"/>
      <c r="AI63" s="208"/>
      <c r="AJ63" s="208"/>
      <c r="AK63" s="208"/>
      <c r="AL63" s="208"/>
      <c r="AM63" s="208"/>
      <c r="AO63" s="195"/>
      <c r="AP63" s="41"/>
      <c r="AQ63" s="42"/>
    </row>
    <row r="64" spans="1:43" ht="15.75" customHeight="1" x14ac:dyDescent="0.2">
      <c r="A64" s="186"/>
      <c r="B64" s="186"/>
      <c r="C64" s="7" t="s">
        <v>158</v>
      </c>
      <c r="D64" s="8" t="s">
        <v>127</v>
      </c>
      <c r="E64" s="26" t="str">
        <f>IF(AND(Vorzeichenprüfung!E70="WAHR", INT(Spannweiten!E64)&lt;=5), Mittelwerte!E64, "")</f>
        <v/>
      </c>
      <c r="F64" s="26" t="str">
        <f>IF(AND(Vorzeichenprüfung!F70="WAHR", INT(Spannweiten!F64)&lt;=5), Mittelwerte!F64, "")</f>
        <v/>
      </c>
      <c r="G64" s="26" t="str">
        <f>IF(AND(Vorzeichenprüfung!G70="WAHR", INT(Spannweiten!G64)&lt;=5), Mittelwerte!G64, "")</f>
        <v/>
      </c>
      <c r="H64" s="24">
        <f>IF(AND(INT(Vorzeichenprüfung!H70)=0, INT(Spannweiten!H64)&lt;=5), Mittelwerte!H64, "")</f>
        <v>0</v>
      </c>
      <c r="I64" s="26" t="str">
        <f>IF(AND(Vorzeichenprüfung!I70="WAHR", INT(Spannweiten!I64)&lt;=5), Mittelwerte!I64, "")</f>
        <v/>
      </c>
      <c r="J64" s="26" t="str">
        <f>IF(AND(Vorzeichenprüfung!J70="WAHR", INT(Spannweiten!J64)&lt;=5), Mittelwerte!J64, "")</f>
        <v/>
      </c>
      <c r="K64" s="24">
        <f>IF(AND(INT(Vorzeichenprüfung!K70)=0, INT(Spannweiten!K64)&lt;=5), Mittelwerte!K64, "")</f>
        <v>0</v>
      </c>
      <c r="L64" s="26" t="str">
        <f>IF(AND(Vorzeichenprüfung!L70="WAHR", INT(Spannweiten!L64)&lt;=5), Mittelwerte!L64, "")</f>
        <v/>
      </c>
      <c r="M64" s="26" t="str">
        <f>IF(AND(Vorzeichenprüfung!M70="WAHR", INT(Spannweiten!M64)&lt;=5), Mittelwerte!M64, "")</f>
        <v/>
      </c>
      <c r="N64" s="26" t="str">
        <f>IF(AND(Vorzeichenprüfung!N70="WAHR", INT(Spannweiten!N64)&lt;=5), Mittelwerte!N64, "")</f>
        <v/>
      </c>
      <c r="O64" s="24">
        <f>IF(AND(INT(Vorzeichenprüfung!O70)=0, INT(Spannweiten!O64)&lt;=5), Mittelwerte!O64, "")</f>
        <v>1.3333333333333333</v>
      </c>
      <c r="P64" s="26" t="str">
        <f>IF(AND(Vorzeichenprüfung!P70="WAHR", INT(Spannweiten!P64)&lt;=5), Mittelwerte!P64, "")</f>
        <v/>
      </c>
      <c r="Q64" s="24">
        <f>IF(AND(INT(Vorzeichenprüfung!Q70)=0, INT(Spannweiten!Q64)&lt;=5), Mittelwerte!Q64, "")</f>
        <v>2.3333333333333335</v>
      </c>
      <c r="R64" s="24">
        <f>IF(AND(INT(Vorzeichenprüfung!R70)=0, INT(Spannweiten!R64)&lt;=5), Mittelwerte!R64, "")</f>
        <v>1</v>
      </c>
      <c r="S64" s="26" t="str">
        <f>IF(AND(Vorzeichenprüfung!S70="WAHR", INT(Spannweiten!S64)&lt;=5), Mittelwerte!S64, "")</f>
        <v/>
      </c>
      <c r="T64" s="26" t="str">
        <f>IF(AND(Vorzeichenprüfung!T70="WAHR", INT(Spannweiten!T64)&lt;=5), Mittelwerte!T64, "")</f>
        <v/>
      </c>
      <c r="U64" s="25">
        <f>IF(AND(Vorzeichenprüfung!U70="WAHR", INT(Spannweiten!U64)&lt;=5), Mittelwerte!U64, "")</f>
        <v>1.6666666666666667</v>
      </c>
      <c r="V64" s="25">
        <f>IF(AND(Vorzeichenprüfung!V70="WAHR", INT(Spannweiten!V64)&lt;=5), Mittelwerte!V64, "")</f>
        <v>1.3333333333333333</v>
      </c>
      <c r="W64" s="26" t="str">
        <f>IF(AND(Vorzeichenprüfung!W70="WAHR", INT(Spannweiten!W64)&lt;=5), Mittelwerte!W64, "")</f>
        <v/>
      </c>
      <c r="X64" s="26" t="str">
        <f>IF(AND(Vorzeichenprüfung!X70="WAHR", INT(Spannweiten!X64)&lt;=5), Mittelwerte!X64, "")</f>
        <v/>
      </c>
      <c r="Y64" s="25">
        <f>IF(AND(Vorzeichenprüfung!Y70="WAHR", INT(Spannweiten!Y64)&lt;=5), Mittelwerte!Y64, "")</f>
        <v>3.3333333333333335</v>
      </c>
      <c r="Z64" s="25">
        <f>IF(AND(Vorzeichenprüfung!Z70="WAHR", INT(Spannweiten!Z64)&lt;=5), Mittelwerte!Z64, "")</f>
        <v>1.6666666666666667</v>
      </c>
      <c r="AA64" s="25">
        <f>IF(AND(Vorzeichenprüfung!AA70="WAHR", INT(Spannweiten!AA64)&lt;=5), Mittelwerte!AA64, "")</f>
        <v>1.6666666666666667</v>
      </c>
      <c r="AB64" s="25">
        <f>IF(AND(Vorzeichenprüfung!AB70="WAHR", INT(Spannweiten!AB64)&lt;=5), Mittelwerte!AB64, "")</f>
        <v>1.3333333333333333</v>
      </c>
      <c r="AC64" s="26" t="str">
        <f>IF(AND(Vorzeichenprüfung!AC70="WAHR", INT(Spannweiten!AC64)&lt;=5), Mittelwerte!AC64, "")</f>
        <v/>
      </c>
      <c r="AD64" s="25">
        <f>IF(AND(Vorzeichenprüfung!AD70="WAHR", INT(Spannweiten!AD64)&lt;=5), Mittelwerte!AD64, "")</f>
        <v>1.6666666666666667</v>
      </c>
      <c r="AE64" s="5"/>
      <c r="AF64" s="5"/>
      <c r="AG64" s="5"/>
      <c r="AI64" s="208"/>
      <c r="AJ64" s="208"/>
      <c r="AK64" s="208"/>
      <c r="AL64" s="208"/>
      <c r="AM64" s="208"/>
      <c r="AO64" s="195"/>
      <c r="AP64" s="41"/>
      <c r="AQ64" s="42"/>
    </row>
    <row r="65" spans="1:43" ht="15.75" customHeight="1" x14ac:dyDescent="0.2">
      <c r="A65" s="186"/>
      <c r="B65" s="186"/>
      <c r="C65" s="7" t="s">
        <v>159</v>
      </c>
      <c r="D65" s="8" t="s">
        <v>128</v>
      </c>
      <c r="E65" s="26" t="str">
        <f>IF(AND(Vorzeichenprüfung!E71="WAHR", INT(Spannweiten!E65)&lt;=5), Mittelwerte!E65, "")</f>
        <v/>
      </c>
      <c r="F65" s="24">
        <f>IF(AND(INT(Vorzeichenprüfung!F71)=0, INT(Spannweiten!F65)&lt;=5), Mittelwerte!F65, "")</f>
        <v>0</v>
      </c>
      <c r="G65" s="24">
        <f>IF(AND(INT(Vorzeichenprüfung!G71)=0, INT(Spannweiten!G65)&lt;=5), Mittelwerte!G65, "")</f>
        <v>0</v>
      </c>
      <c r="H65" s="24">
        <f>IF(AND(INT(Vorzeichenprüfung!H71)=0, INT(Spannweiten!H65)&lt;=5), Mittelwerte!H65, "")</f>
        <v>0</v>
      </c>
      <c r="I65" s="26" t="str">
        <f>IF(AND(Vorzeichenprüfung!I71="WAHR", INT(Spannweiten!I65)&lt;=5), Mittelwerte!I65, "")</f>
        <v/>
      </c>
      <c r="J65" s="25">
        <f>IF(AND(Vorzeichenprüfung!J71="WAHR", INT(Spannweiten!J65)&lt;=5), Mittelwerte!J65, "")</f>
        <v>1.3333333333333333</v>
      </c>
      <c r="K65" s="24">
        <f>IF(AND(INT(Vorzeichenprüfung!K71)=0, INT(Spannweiten!K65)&lt;=5), Mittelwerte!K65, "")</f>
        <v>0</v>
      </c>
      <c r="L65" s="26" t="str">
        <f>IF(AND(Vorzeichenprüfung!L71="WAHR", INT(Spannweiten!L65)&lt;=5), Mittelwerte!L65, "")</f>
        <v/>
      </c>
      <c r="M65" s="24">
        <f>IF(AND(INT(Vorzeichenprüfung!M71)=0, INT(Spannweiten!M65)&lt;=5), Mittelwerte!M65, "")</f>
        <v>7</v>
      </c>
      <c r="N65" s="24">
        <f>IF(AND(INT(Vorzeichenprüfung!N71)=0, INT(Spannweiten!N65)&lt;=5), Mittelwerte!N65, "")</f>
        <v>0</v>
      </c>
      <c r="O65" s="24">
        <f>IF(AND(INT(Vorzeichenprüfung!O71)=0, INT(Spannweiten!O65)&lt;=5), Mittelwerte!O65, "")</f>
        <v>2.3333333333333335</v>
      </c>
      <c r="P65" s="26" t="str">
        <f>IF(AND(Vorzeichenprüfung!P71="WAHR", INT(Spannweiten!P65)&lt;=5), Mittelwerte!P65, "")</f>
        <v/>
      </c>
      <c r="Q65" s="24">
        <f>IF(AND(INT(Vorzeichenprüfung!Q71)=0, INT(Spannweiten!Q65)&lt;=5), Mittelwerte!Q65, "")</f>
        <v>1.3333333333333333</v>
      </c>
      <c r="R65" s="24">
        <f>IF(AND(INT(Vorzeichenprüfung!R71)=0, INT(Spannweiten!R65)&lt;=5), Mittelwerte!R65, "")</f>
        <v>0</v>
      </c>
      <c r="S65" s="26" t="str">
        <f>IF(AND(Vorzeichenprüfung!S71="WAHR", INT(Spannweiten!S65)&lt;=5), Mittelwerte!S65, "")</f>
        <v/>
      </c>
      <c r="T65" s="24">
        <f>IF(AND(INT(Vorzeichenprüfung!T71)=0, INT(Spannweiten!T65)&lt;=5), Mittelwerte!T65, "")</f>
        <v>1.6666666666666667</v>
      </c>
      <c r="U65" s="25">
        <f>IF(AND(Vorzeichenprüfung!U71="WAHR", INT(Spannweiten!U65)&lt;=5), Mittelwerte!U65, "")</f>
        <v>2.6666666666666665</v>
      </c>
      <c r="V65" s="25">
        <f>IF(AND(Vorzeichenprüfung!V71="WAHR", INT(Spannweiten!V65)&lt;=5), Mittelwerte!V65, "")</f>
        <v>1</v>
      </c>
      <c r="W65" s="24">
        <f>IF(AND(INT(Vorzeichenprüfung!W71)=0, INT(Spannweiten!W65)&lt;=5), Mittelwerte!W65, "")</f>
        <v>0</v>
      </c>
      <c r="X65" s="24">
        <f>IF(AND(INT(Vorzeichenprüfung!X71)=0, INT(Spannweiten!X65)&lt;=5), Mittelwerte!X65, "")</f>
        <v>0.66666666666666663</v>
      </c>
      <c r="Y65" s="24">
        <f>IF(AND(INT(Vorzeichenprüfung!Y71)=0, INT(Spannweiten!Y65)&lt;=5), Mittelwerte!Y65, "")</f>
        <v>0</v>
      </c>
      <c r="Z65" s="24">
        <f>IF(AND(INT(Vorzeichenprüfung!Z71)=0, INT(Spannweiten!Z65)&lt;=5), Mittelwerte!Z65, "")</f>
        <v>1.6666666666666667</v>
      </c>
      <c r="AA65" s="24">
        <f>IF(AND(INT(Vorzeichenprüfung!AA71)=0, INT(Spannweiten!AA65)&lt;=5), Mittelwerte!AA65, "")</f>
        <v>1.6666666666666667</v>
      </c>
      <c r="AB65" s="24">
        <f>IF(AND(INT(Vorzeichenprüfung!AB71)=0, INT(Spannweiten!AB65)&lt;=5), Mittelwerte!AB65, "")</f>
        <v>0</v>
      </c>
      <c r="AC65" s="24">
        <f>IF(AND(INT(Vorzeichenprüfung!AC71)=0, INT(Spannweiten!AC65)&lt;=5), Mittelwerte!AC65, "")</f>
        <v>1</v>
      </c>
      <c r="AD65" s="24">
        <f>IF(AND(INT(Vorzeichenprüfung!AD71)=0, INT(Spannweiten!AD65)&lt;=5), Mittelwerte!AD65, "")</f>
        <v>0</v>
      </c>
      <c r="AE65" s="5"/>
      <c r="AF65" s="5"/>
      <c r="AG65" s="5"/>
      <c r="AI65" s="208"/>
      <c r="AJ65" s="208"/>
      <c r="AK65" s="208"/>
      <c r="AL65" s="208"/>
      <c r="AM65" s="208"/>
      <c r="AO65" s="195"/>
      <c r="AP65" s="41"/>
      <c r="AQ65" s="42"/>
    </row>
    <row r="66" spans="1:43" ht="15.75" customHeight="1" x14ac:dyDescent="0.2">
      <c r="A66" s="186"/>
      <c r="B66" s="186"/>
      <c r="C66" s="7" t="s">
        <v>160</v>
      </c>
      <c r="D66" s="8" t="s">
        <v>129</v>
      </c>
      <c r="E66" s="24">
        <f>IF(AND(INT(Vorzeichenprüfung!E72)=0, INT(Spannweiten!E66)&lt;=5), Mittelwerte!E66, "")</f>
        <v>0</v>
      </c>
      <c r="F66" s="24">
        <f>IF(AND(INT(Vorzeichenprüfung!F72)=0, INT(Spannweiten!F66)&lt;=5), Mittelwerte!F66, "")</f>
        <v>0</v>
      </c>
      <c r="G66" s="24">
        <f>IF(AND(INT(Vorzeichenprüfung!G72)=0, INT(Spannweiten!G66)&lt;=5), Mittelwerte!G66, "")</f>
        <v>0</v>
      </c>
      <c r="H66" s="26" t="str">
        <f>IF(AND(Vorzeichenprüfung!H72="WAHR", INT(Spannweiten!H66)&lt;=5), Mittelwerte!H66, "")</f>
        <v/>
      </c>
      <c r="I66" s="25">
        <f>IF(AND(Vorzeichenprüfung!I72="WAHR", INT(Spannweiten!I66)&lt;=5), Mittelwerte!I66, "")</f>
        <v>1.6666666666666667</v>
      </c>
      <c r="J66" s="26" t="str">
        <f>IF(AND(Vorzeichenprüfung!J72="WAHR", INT(Spannweiten!J66)&lt;=5), Mittelwerte!J66, "")</f>
        <v/>
      </c>
      <c r="K66" s="26" t="str">
        <f>IF(AND(Vorzeichenprüfung!K72="WAHR", INT(Spannweiten!K66)&lt;=5), Mittelwerte!K66, "")</f>
        <v/>
      </c>
      <c r="L66" s="26" t="str">
        <f>IF(AND(Vorzeichenprüfung!L72="WAHR", INT(Spannweiten!L66)&lt;=5), Mittelwerte!L66, "")</f>
        <v/>
      </c>
      <c r="M66" s="24">
        <f>IF(AND(INT(Vorzeichenprüfung!M72)=0, INT(Spannweiten!M66)&lt;=5), Mittelwerte!M66, "")</f>
        <v>0.66666666666666663</v>
      </c>
      <c r="N66" s="24">
        <f>IF(AND(INT(Vorzeichenprüfung!N72)=0, INT(Spannweiten!N66)&lt;=5), Mittelwerte!N66, "")</f>
        <v>0</v>
      </c>
      <c r="O66" s="24">
        <f>IF(AND(INT(Vorzeichenprüfung!O72)=0, INT(Spannweiten!O66)&lt;=5), Mittelwerte!O66, "")</f>
        <v>0</v>
      </c>
      <c r="P66" s="24">
        <f>IF(AND(INT(Vorzeichenprüfung!P72)=0, INT(Spannweiten!P66)&lt;=5), Mittelwerte!P66, "")</f>
        <v>0</v>
      </c>
      <c r="Q66" s="26" t="str">
        <f>IF(AND(Vorzeichenprüfung!Q72="WAHR", INT(Spannweiten!Q66)&lt;=5), Mittelwerte!Q66, "")</f>
        <v/>
      </c>
      <c r="R66" s="24">
        <f>IF(AND(INT(Vorzeichenprüfung!R72)=0, INT(Spannweiten!R66)&lt;=5), Mittelwerte!R66, "")</f>
        <v>3</v>
      </c>
      <c r="S66" s="24">
        <f>IF(AND(INT(Vorzeichenprüfung!S72)=0, INT(Spannweiten!S66)&lt;=5), Mittelwerte!S66, "")</f>
        <v>1.6666666666666667</v>
      </c>
      <c r="T66" s="26" t="str">
        <f>IF(AND(Vorzeichenprüfung!T72="WAHR", INT(Spannweiten!T66)&lt;=5), Mittelwerte!T66, "")</f>
        <v/>
      </c>
      <c r="U66" s="24">
        <f>IF(AND(INT(Vorzeichenprüfung!U72)=0, INT(Spannweiten!U66)&lt;=5), Mittelwerte!U66, "")</f>
        <v>2</v>
      </c>
      <c r="V66" s="25">
        <f>IF(AND(Vorzeichenprüfung!V72="WAHR", INT(Spannweiten!V66)&lt;=5), Mittelwerte!V66, "")</f>
        <v>0.66666666666666663</v>
      </c>
      <c r="W66" s="24">
        <f>IF(AND(INT(Vorzeichenprüfung!W72)=0, INT(Spannweiten!W66)&lt;=5), Mittelwerte!W66, "")</f>
        <v>0</v>
      </c>
      <c r="X66" s="24">
        <f>IF(AND(INT(Vorzeichenprüfung!X72)=0, INT(Spannweiten!X66)&lt;=5), Mittelwerte!X66, "")</f>
        <v>1.3333333333333333</v>
      </c>
      <c r="Y66" s="24">
        <f>IF(AND(INT(Vorzeichenprüfung!Y72)=0, INT(Spannweiten!Y66)&lt;=5), Mittelwerte!Y66, "")</f>
        <v>0</v>
      </c>
      <c r="Z66" s="24">
        <f>IF(AND(INT(Vorzeichenprüfung!Z72)=0, INT(Spannweiten!Z66)&lt;=5), Mittelwerte!Z66, "")</f>
        <v>-1</v>
      </c>
      <c r="AA66" s="24">
        <f>IF(AND(INT(Vorzeichenprüfung!AA72)=0, INT(Spannweiten!AA66)&lt;=5), Mittelwerte!AA66, "")</f>
        <v>0</v>
      </c>
      <c r="AB66" s="24">
        <f>IF(AND(INT(Vorzeichenprüfung!AB72)=0, INT(Spannweiten!AB66)&lt;=5), Mittelwerte!AB66, "")</f>
        <v>0</v>
      </c>
      <c r="AC66" s="24">
        <f>IF(AND(INT(Vorzeichenprüfung!AC72)=0, INT(Spannweiten!AC66)&lt;=5), Mittelwerte!AC66, "")</f>
        <v>0</v>
      </c>
      <c r="AD66" s="26" t="str">
        <f>IF(AND(Vorzeichenprüfung!AD72="WAHR", INT(Spannweiten!AD66)&lt;=5), Mittelwerte!AD66, "")</f>
        <v/>
      </c>
      <c r="AE66" s="5"/>
      <c r="AF66" s="5"/>
      <c r="AG66" s="5"/>
      <c r="AI66" s="208"/>
      <c r="AJ66" s="208"/>
      <c r="AK66" s="208"/>
      <c r="AL66" s="208"/>
      <c r="AM66" s="208"/>
      <c r="AO66" s="195"/>
      <c r="AP66" s="41"/>
      <c r="AQ66" s="42"/>
    </row>
    <row r="67" spans="1:43" ht="15.75" customHeight="1" x14ac:dyDescent="0.2">
      <c r="A67" s="186"/>
      <c r="B67" s="186"/>
      <c r="C67" s="7" t="s">
        <v>161</v>
      </c>
      <c r="D67" s="8" t="s">
        <v>130</v>
      </c>
      <c r="E67" s="26" t="str">
        <f>IF(AND(Vorzeichenprüfung!E73="WAHR", INT(Spannweiten!E67)&lt;=5), Mittelwerte!E67, "")</f>
        <v/>
      </c>
      <c r="F67" s="26" t="str">
        <f>IF(AND(Vorzeichenprüfung!F73="WAHR", INT(Spannweiten!F67)&lt;=5), Mittelwerte!F67, "")</f>
        <v/>
      </c>
      <c r="G67" s="24">
        <f>IF(AND(INT(Vorzeichenprüfung!G73)=0, INT(Spannweiten!G67)&lt;=5), Mittelwerte!G67, "")</f>
        <v>0</v>
      </c>
      <c r="H67" s="24">
        <f>IF(AND(INT(Vorzeichenprüfung!H73)=0, INT(Spannweiten!H67)&lt;=5), Mittelwerte!H67, "")</f>
        <v>0</v>
      </c>
      <c r="I67" s="26" t="str">
        <f>IF(AND(Vorzeichenprüfung!I73="WAHR", INT(Spannweiten!I67)&lt;=5), Mittelwerte!I67, "")</f>
        <v/>
      </c>
      <c r="J67" s="26" t="str">
        <f>IF(AND(Vorzeichenprüfung!J73="WAHR", INT(Spannweiten!J67)&lt;=5), Mittelwerte!J67, "")</f>
        <v/>
      </c>
      <c r="K67" s="26" t="str">
        <f>IF(AND(Vorzeichenprüfung!K73="WAHR", INT(Spannweiten!K67)&lt;=5), Mittelwerte!K67, "")</f>
        <v/>
      </c>
      <c r="L67" s="24">
        <f>IF(AND(INT(Vorzeichenprüfung!L73)=0, INT(Spannweiten!L67)&lt;=5), Mittelwerte!L67, "")</f>
        <v>0.66666666666666663</v>
      </c>
      <c r="M67" s="24">
        <f>IF(AND(INT(Vorzeichenprüfung!M73)=0, INT(Spannweiten!M67)&lt;=5), Mittelwerte!M67, "")</f>
        <v>5.666666666666667</v>
      </c>
      <c r="N67" s="24">
        <f>IF(AND(INT(Vorzeichenprüfung!N73)=0, INT(Spannweiten!N67)&lt;=5), Mittelwerte!N67, "")</f>
        <v>0</v>
      </c>
      <c r="O67" s="24">
        <f>IF(AND(INT(Vorzeichenprüfung!O73)=0, INT(Spannweiten!O67)&lt;=5), Mittelwerte!O67, "")</f>
        <v>1.6666666666666667</v>
      </c>
      <c r="P67" s="26" t="str">
        <f>IF(AND(Vorzeichenprüfung!P73="WAHR", INT(Spannweiten!P67)&lt;=5), Mittelwerte!P67, "")</f>
        <v/>
      </c>
      <c r="Q67" s="24">
        <f>IF(AND(INT(Vorzeichenprüfung!Q73)=0, INT(Spannweiten!Q67)&lt;=5), Mittelwerte!Q67, "")</f>
        <v>0</v>
      </c>
      <c r="R67" s="24">
        <f>IF(AND(INT(Vorzeichenprüfung!R73)=0, INT(Spannweiten!R67)&lt;=5), Mittelwerte!R67, "")</f>
        <v>0</v>
      </c>
      <c r="S67" s="25">
        <f>IF(AND(Vorzeichenprüfung!S73="WAHR", INT(Spannweiten!S67)&lt;=5), Mittelwerte!S67, "")</f>
        <v>1.3333333333333333</v>
      </c>
      <c r="T67" s="24">
        <f>IF(AND(INT(Vorzeichenprüfung!T73)=0, INT(Spannweiten!T67)&lt;=5), Mittelwerte!T67, "")</f>
        <v>1.6666666666666667</v>
      </c>
      <c r="U67" s="25">
        <f>IF(AND(Vorzeichenprüfung!U73="WAHR", INT(Spannweiten!U67)&lt;=5), Mittelwerte!U67, "")</f>
        <v>1</v>
      </c>
      <c r="V67" s="24">
        <f>IF(AND(INT(Vorzeichenprüfung!V73)=0, INT(Spannweiten!V67)&lt;=5), Mittelwerte!V67, "")</f>
        <v>1</v>
      </c>
      <c r="W67" s="24">
        <f>IF(AND(INT(Vorzeichenprüfung!W73)=0, INT(Spannweiten!W67)&lt;=5), Mittelwerte!W67, "")</f>
        <v>0</v>
      </c>
      <c r="X67" s="24">
        <f>IF(AND(INT(Vorzeichenprüfung!X73)=0, INT(Spannweiten!X67)&lt;=5), Mittelwerte!X67, "")</f>
        <v>1.6666666666666667</v>
      </c>
      <c r="Y67" s="24">
        <f>IF(AND(INT(Vorzeichenprüfung!Y73)=0, INT(Spannweiten!Y67)&lt;=5), Mittelwerte!Y67, "")</f>
        <v>1</v>
      </c>
      <c r="Z67" s="24">
        <f>IF(AND(INT(Vorzeichenprüfung!Z73)=0, INT(Spannweiten!Z67)&lt;=5), Mittelwerte!Z67, "")</f>
        <v>0</v>
      </c>
      <c r="AA67" s="24">
        <f>IF(AND(INT(Vorzeichenprüfung!AA73)=0, INT(Spannweiten!AA67)&lt;=5), Mittelwerte!AA67, "")</f>
        <v>0</v>
      </c>
      <c r="AB67" s="24">
        <f>IF(AND(INT(Vorzeichenprüfung!AB73)=0, INT(Spannweiten!AB67)&lt;=5), Mittelwerte!AB67, "")</f>
        <v>0</v>
      </c>
      <c r="AC67" s="24">
        <f>IF(AND(INT(Vorzeichenprüfung!AC73)=0, INT(Spannweiten!AC67)&lt;=5), Mittelwerte!AC67, "")</f>
        <v>0</v>
      </c>
      <c r="AD67" s="26" t="str">
        <f>IF(AND(Vorzeichenprüfung!AD73="WAHR", INT(Spannweiten!AD67)&lt;=5), Mittelwerte!AD67, "")</f>
        <v/>
      </c>
      <c r="AE67" s="5"/>
      <c r="AF67" s="5"/>
      <c r="AG67" s="5"/>
      <c r="AI67" s="208"/>
      <c r="AJ67" s="208"/>
      <c r="AK67" s="208"/>
      <c r="AL67" s="208"/>
      <c r="AM67" s="208"/>
      <c r="AO67" s="195"/>
      <c r="AP67" s="41"/>
      <c r="AQ67" s="42"/>
    </row>
    <row r="68" spans="1:43" x14ac:dyDescent="0.2">
      <c r="AO68" s="196"/>
      <c r="AP68" s="41"/>
      <c r="AQ68" s="42"/>
    </row>
    <row r="69" spans="1:43" ht="15" customHeight="1" x14ac:dyDescent="0.2">
      <c r="C69" s="209"/>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43"/>
      <c r="AF69" s="43"/>
      <c r="AG69" s="43"/>
      <c r="AO69" s="196"/>
      <c r="AP69" s="41"/>
      <c r="AQ69" s="42"/>
    </row>
    <row r="70" spans="1:43" ht="15" customHeight="1" x14ac:dyDescent="0.2">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43"/>
      <c r="AF70" s="43"/>
      <c r="AG70" s="43"/>
    </row>
    <row r="71" spans="1:43" ht="15" customHeight="1" x14ac:dyDescent="0.2">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43"/>
      <c r="AF71" s="43"/>
      <c r="AG71" s="43"/>
    </row>
    <row r="72" spans="1:43" ht="15" customHeight="1" x14ac:dyDescent="0.2">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43"/>
      <c r="AF72" s="43"/>
      <c r="AG72" s="43"/>
    </row>
    <row r="75" spans="1:43" ht="15" x14ac:dyDescent="0.25">
      <c r="C75" s="44"/>
    </row>
  </sheetData>
  <sheetProtection selectLockedCells="1" selectUnlockedCells="1"/>
  <mergeCells count="24">
    <mergeCell ref="C3:AD3"/>
    <mergeCell ref="E5:AD5"/>
    <mergeCell ref="AI7:AM8"/>
    <mergeCell ref="A8:A35"/>
    <mergeCell ref="B8:B25"/>
    <mergeCell ref="AI9:AM25"/>
    <mergeCell ref="B27:B35"/>
    <mergeCell ref="AI27:AM35"/>
    <mergeCell ref="AE8:AG15"/>
    <mergeCell ref="AS28:AT28"/>
    <mergeCell ref="A37:A67"/>
    <mergeCell ref="B37:B41"/>
    <mergeCell ref="AI37:AM67"/>
    <mergeCell ref="AO39:AO59"/>
    <mergeCell ref="B42:B43"/>
    <mergeCell ref="B44:B47"/>
    <mergeCell ref="B48:B62"/>
    <mergeCell ref="AO60:AO69"/>
    <mergeCell ref="B63:B67"/>
    <mergeCell ref="C69:AD72"/>
    <mergeCell ref="AO28:AP28"/>
    <mergeCell ref="AQ28:AR28"/>
    <mergeCell ref="AE27:AG32"/>
    <mergeCell ref="AE37:AG44"/>
  </mergeCells>
  <conditionalFormatting sqref="E8:AD10 E12:AD25 E11:X11 Z11:AD11">
    <cfRule type="colorScale" priority="3">
      <colorScale>
        <cfvo type="num" val="1"/>
        <cfvo type="num" val="2"/>
        <cfvo type="num" val="3"/>
        <color rgb="FFFD5555"/>
        <color rgb="FFFFEB84"/>
        <color theme="9"/>
      </colorScale>
    </cfRule>
  </conditionalFormatting>
  <pageMargins left="0.7" right="0.7" top="0.78740157499999996" bottom="0.78740157499999996"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BC777-10EE-4CA2-B921-4FA896F0E543}">
  <dimension ref="A1:AT75"/>
  <sheetViews>
    <sheetView zoomScale="90" zoomScaleNormal="90" workbookViewId="0">
      <selection activeCell="G7" sqref="G7"/>
    </sheetView>
  </sheetViews>
  <sheetFormatPr baseColWidth="10" defaultColWidth="11.42578125" defaultRowHeight="14.25" x14ac:dyDescent="0.2"/>
  <cols>
    <col min="1" max="1" width="11.42578125" style="38" customWidth="1"/>
    <col min="2" max="2" width="7.140625" style="38" customWidth="1"/>
    <col min="3" max="3" width="38.7109375" style="38" customWidth="1"/>
    <col min="4" max="4" width="8.5703125" style="38" customWidth="1"/>
    <col min="5" max="30" width="5.7109375" style="38" customWidth="1"/>
    <col min="31" max="33" width="8.7109375" style="38" customWidth="1"/>
    <col min="34" max="34" width="11.42578125" style="38"/>
    <col min="35" max="35" width="27" style="38" customWidth="1"/>
    <col min="36" max="36" width="26.7109375" style="38" customWidth="1"/>
    <col min="37" max="37" width="21.140625" style="38" customWidth="1"/>
    <col min="38" max="38" width="20.5703125" style="38" customWidth="1"/>
    <col min="39" max="39" width="30.28515625" style="38" customWidth="1"/>
    <col min="40" max="40" width="9.85546875" style="38" customWidth="1"/>
    <col min="41" max="41" width="20.42578125" style="38" customWidth="1"/>
    <col min="42" max="42" width="48.140625" style="38" customWidth="1"/>
    <col min="43" max="43" width="21.28515625" style="38" customWidth="1"/>
    <col min="44" max="44" width="11.42578125" style="38"/>
    <col min="45" max="45" width="17.5703125" style="38" customWidth="1"/>
    <col min="46" max="16384" width="11.42578125" style="38"/>
  </cols>
  <sheetData>
    <row r="1" spans="1:41" ht="18" x14ac:dyDescent="0.25">
      <c r="C1" s="53" t="s">
        <v>247</v>
      </c>
    </row>
    <row r="3" spans="1:41" ht="15" x14ac:dyDescent="0.2">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54"/>
      <c r="AF3" s="54"/>
      <c r="AG3" s="54"/>
    </row>
    <row r="5" spans="1:41" ht="15" x14ac:dyDescent="0.25">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5"/>
      <c r="AF5" s="5"/>
      <c r="AG5" s="5"/>
    </row>
    <row r="6" spans="1:41" ht="218.25" customHeight="1" x14ac:dyDescent="0.2">
      <c r="C6" s="39"/>
      <c r="D6" s="39"/>
      <c r="E6" s="12" t="s">
        <v>400</v>
      </c>
      <c r="F6" s="12" t="s">
        <v>63</v>
      </c>
      <c r="G6" s="12" t="s">
        <v>399</v>
      </c>
      <c r="H6" s="12" t="s">
        <v>65</v>
      </c>
      <c r="I6" s="12" t="s">
        <v>66</v>
      </c>
      <c r="J6" s="12" t="s">
        <v>67</v>
      </c>
      <c r="K6" s="12" t="s">
        <v>68</v>
      </c>
      <c r="L6" s="12" t="s">
        <v>69</v>
      </c>
      <c r="M6" s="12" t="s">
        <v>70</v>
      </c>
      <c r="N6" s="12" t="s">
        <v>71</v>
      </c>
      <c r="O6" s="12" t="s">
        <v>72</v>
      </c>
      <c r="P6" s="12" t="s">
        <v>73</v>
      </c>
      <c r="Q6" s="12" t="s">
        <v>74</v>
      </c>
      <c r="R6" s="12" t="s">
        <v>75</v>
      </c>
      <c r="S6" s="12" t="s">
        <v>76</v>
      </c>
      <c r="T6" s="12" t="s">
        <v>77</v>
      </c>
      <c r="U6" s="12" t="s">
        <v>78</v>
      </c>
      <c r="V6" s="12" t="s">
        <v>79</v>
      </c>
      <c r="W6" s="12" t="s">
        <v>80</v>
      </c>
      <c r="X6" s="12" t="s">
        <v>81</v>
      </c>
      <c r="Y6" s="12" t="s">
        <v>82</v>
      </c>
      <c r="Z6" s="12" t="s">
        <v>83</v>
      </c>
      <c r="AA6" s="12" t="s">
        <v>84</v>
      </c>
      <c r="AB6" s="12" t="s">
        <v>85</v>
      </c>
      <c r="AC6" s="12" t="s">
        <v>86</v>
      </c>
      <c r="AD6" s="12" t="s">
        <v>87</v>
      </c>
      <c r="AE6" s="5"/>
      <c r="AF6" s="5"/>
      <c r="AG6" s="5"/>
    </row>
    <row r="7" spans="1:41" ht="40.5" customHeight="1" x14ac:dyDescent="0.2">
      <c r="C7" s="40"/>
      <c r="D7" s="4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5"/>
      <c r="AF7" s="5"/>
      <c r="AG7" s="5"/>
      <c r="AI7" s="211" t="s">
        <v>167</v>
      </c>
      <c r="AJ7" s="211"/>
      <c r="AK7" s="211"/>
      <c r="AL7" s="211"/>
      <c r="AM7" s="211"/>
    </row>
    <row r="8" spans="1:41" ht="15.75" customHeight="1" x14ac:dyDescent="0.2">
      <c r="A8" s="186" t="s">
        <v>201</v>
      </c>
      <c r="B8" s="186" t="s">
        <v>89</v>
      </c>
      <c r="C8" s="11" t="s">
        <v>44</v>
      </c>
      <c r="D8" s="3" t="s">
        <v>26</v>
      </c>
      <c r="E8" s="18">
        <f>'Parametrisierung Experte'!E8+'Parametrisierung Forscherin 1'!E8+'Parametrisierung Forscher 2'!E8</f>
        <v>1</v>
      </c>
      <c r="F8" s="18">
        <f>'Parametrisierung Experte'!F8+'Parametrisierung Forscherin 1'!F8+'Parametrisierung Forscher 2'!F8</f>
        <v>1</v>
      </c>
      <c r="G8" s="18">
        <f>'Parametrisierung Experte'!G8+'Parametrisierung Forscherin 1'!G8+'Parametrisierung Forscher 2'!G8</f>
        <v>1</v>
      </c>
      <c r="H8" s="18">
        <f>'Parametrisierung Experte'!H8+'Parametrisierung Forscherin 1'!H8+'Parametrisierung Forscher 2'!H8</f>
        <v>2</v>
      </c>
      <c r="I8" s="18">
        <f>'Parametrisierung Experte'!I8+'Parametrisierung Forscherin 1'!I8+'Parametrisierung Forscher 2'!I8</f>
        <v>1</v>
      </c>
      <c r="J8" s="18">
        <f>'Parametrisierung Experte'!J8+'Parametrisierung Forscherin 1'!J8+'Parametrisierung Forscher 2'!J8</f>
        <v>3</v>
      </c>
      <c r="K8" s="18">
        <f>'Parametrisierung Experte'!K8+'Parametrisierung Forscherin 1'!K8+'Parametrisierung Forscher 2'!K8</f>
        <v>2</v>
      </c>
      <c r="L8" s="18">
        <f>'Parametrisierung Experte'!L8+'Parametrisierung Forscherin 1'!L8+'Parametrisierung Forscher 2'!L8</f>
        <v>2</v>
      </c>
      <c r="M8" s="18">
        <f>'Parametrisierung Experte'!M8+'Parametrisierung Forscherin 1'!M8+'Parametrisierung Forscher 2'!M8</f>
        <v>2</v>
      </c>
      <c r="N8" s="18">
        <f>'Parametrisierung Experte'!N8+'Parametrisierung Forscherin 1'!N8+'Parametrisierung Forscher 2'!N8</f>
        <v>1</v>
      </c>
      <c r="O8" s="18">
        <f>'Parametrisierung Experte'!O8+'Parametrisierung Forscherin 1'!O8+'Parametrisierung Forscher 2'!O8</f>
        <v>1</v>
      </c>
      <c r="P8" s="18">
        <f>'Parametrisierung Experte'!P8+'Parametrisierung Forscherin 1'!P8+'Parametrisierung Forscher 2'!P8</f>
        <v>3</v>
      </c>
      <c r="Q8" s="18">
        <f>'Parametrisierung Experte'!Q8+'Parametrisierung Forscherin 1'!Q8+'Parametrisierung Forscher 2'!Q8</f>
        <v>3</v>
      </c>
      <c r="R8" s="18">
        <f>'Parametrisierung Experte'!R8+'Parametrisierung Forscherin 1'!R8+'Parametrisierung Forscher 2'!R8</f>
        <v>2</v>
      </c>
      <c r="S8" s="18">
        <f>'Parametrisierung Experte'!S8+'Parametrisierung Forscherin 1'!S8+'Parametrisierung Forscher 2'!S8</f>
        <v>2</v>
      </c>
      <c r="T8" s="18">
        <f>'Parametrisierung Experte'!T8+'Parametrisierung Forscherin 1'!T8+'Parametrisierung Forscher 2'!T8</f>
        <v>2</v>
      </c>
      <c r="U8" s="18">
        <f>'Parametrisierung Experte'!U8+'Parametrisierung Forscherin 1'!U8+'Parametrisierung Forscher 2'!U8</f>
        <v>3</v>
      </c>
      <c r="V8" s="18">
        <f>'Parametrisierung Experte'!V8+'Parametrisierung Forscherin 1'!V8+'Parametrisierung Forscher 2'!V8</f>
        <v>3</v>
      </c>
      <c r="W8" s="18">
        <f>'Parametrisierung Experte'!W8+'Parametrisierung Forscherin 1'!W8+'Parametrisierung Forscher 2'!W8</f>
        <v>3</v>
      </c>
      <c r="X8" s="18">
        <f>'Parametrisierung Experte'!X8+'Parametrisierung Forscherin 1'!X8+'Parametrisierung Forscher 2'!X8</f>
        <v>3</v>
      </c>
      <c r="Y8" s="18">
        <f>'Parametrisierung Experte'!Y8+'Parametrisierung Forscherin 1'!Y8+'Parametrisierung Forscher 2'!Y8</f>
        <v>2</v>
      </c>
      <c r="Z8" s="18">
        <f>'Parametrisierung Experte'!Z8+'Parametrisierung Forscherin 1'!Z8+'Parametrisierung Forscher 2'!Z8</f>
        <v>3</v>
      </c>
      <c r="AA8" s="18">
        <f>'Parametrisierung Experte'!AA8+'Parametrisierung Forscherin 1'!AA8+'Parametrisierung Forscher 2'!AA8</f>
        <v>2</v>
      </c>
      <c r="AB8" s="18">
        <f>'Parametrisierung Experte'!AB8+'Parametrisierung Forscherin 1'!AB8+'Parametrisierung Forscher 2'!AB8</f>
        <v>3</v>
      </c>
      <c r="AC8" s="18">
        <f>'Parametrisierung Experte'!AC8+'Parametrisierung Forscherin 1'!AC8+'Parametrisierung Forscher 2'!AC8</f>
        <v>2</v>
      </c>
      <c r="AD8" s="18">
        <f>'Parametrisierung Experte'!AD8+'Parametrisierung Forscherin 1'!AD8+'Parametrisierung Forscher 2'!AD8</f>
        <v>3</v>
      </c>
      <c r="AE8" s="78"/>
      <c r="AF8" s="78" t="s">
        <v>307</v>
      </c>
      <c r="AG8" s="5">
        <f>COUNTIF(E8:AD25,1)</f>
        <v>253</v>
      </c>
      <c r="AI8" s="211"/>
      <c r="AJ8" s="211"/>
      <c r="AK8" s="211"/>
      <c r="AL8" s="211"/>
      <c r="AM8" s="211"/>
    </row>
    <row r="9" spans="1:41" ht="15.75" customHeight="1" x14ac:dyDescent="0.2">
      <c r="A9" s="186"/>
      <c r="B9" s="186"/>
      <c r="C9" s="11" t="s">
        <v>45</v>
      </c>
      <c r="D9" s="3" t="s">
        <v>27</v>
      </c>
      <c r="E9" s="18">
        <f>'Parametrisierung Experte'!E9+'Parametrisierung Forscherin 1'!E9+'Parametrisierung Forscher 2'!E9</f>
        <v>2</v>
      </c>
      <c r="F9" s="18">
        <f>'Parametrisierung Experte'!F9+'Parametrisierung Forscherin 1'!F9+'Parametrisierung Forscher 2'!F9</f>
        <v>3</v>
      </c>
      <c r="G9" s="18">
        <f>'Parametrisierung Experte'!G9+'Parametrisierung Forscherin 1'!G9+'Parametrisierung Forscher 2'!G9</f>
        <v>2</v>
      </c>
      <c r="H9" s="18">
        <f>'Parametrisierung Experte'!H9+'Parametrisierung Forscherin 1'!H9+'Parametrisierung Forscher 2'!H9</f>
        <v>2</v>
      </c>
      <c r="I9" s="18">
        <f>'Parametrisierung Experte'!I9+'Parametrisierung Forscherin 1'!I9+'Parametrisierung Forscher 2'!I9</f>
        <v>3</v>
      </c>
      <c r="J9" s="18">
        <f>'Parametrisierung Experte'!J9+'Parametrisierung Forscherin 1'!J9+'Parametrisierung Forscher 2'!J9</f>
        <v>3</v>
      </c>
      <c r="K9" s="18">
        <f>'Parametrisierung Experte'!K9+'Parametrisierung Forscherin 1'!K9+'Parametrisierung Forscher 2'!K9</f>
        <v>1</v>
      </c>
      <c r="L9" s="18">
        <f>'Parametrisierung Experte'!L9+'Parametrisierung Forscherin 1'!L9+'Parametrisierung Forscher 2'!L9</f>
        <v>2</v>
      </c>
      <c r="M9" s="18">
        <f>'Parametrisierung Experte'!M9+'Parametrisierung Forscherin 1'!M9+'Parametrisierung Forscher 2'!M9</f>
        <v>3</v>
      </c>
      <c r="N9" s="18">
        <f>'Parametrisierung Experte'!N9+'Parametrisierung Forscherin 1'!N9+'Parametrisierung Forscher 2'!N9</f>
        <v>2</v>
      </c>
      <c r="O9" s="18">
        <f>'Parametrisierung Experte'!O9+'Parametrisierung Forscherin 1'!O9+'Parametrisierung Forscher 2'!O9</f>
        <v>1</v>
      </c>
      <c r="P9" s="18">
        <f>'Parametrisierung Experte'!P9+'Parametrisierung Forscherin 1'!P9+'Parametrisierung Forscher 2'!P9</f>
        <v>3</v>
      </c>
      <c r="Q9" s="18">
        <f>'Parametrisierung Experte'!Q9+'Parametrisierung Forscherin 1'!Q9+'Parametrisierung Forscher 2'!Q9</f>
        <v>2</v>
      </c>
      <c r="R9" s="18">
        <f>'Parametrisierung Experte'!R9+'Parametrisierung Forscherin 1'!R9+'Parametrisierung Forscher 2'!R9</f>
        <v>2</v>
      </c>
      <c r="S9" s="18">
        <f>'Parametrisierung Experte'!S9+'Parametrisierung Forscherin 1'!S9+'Parametrisierung Forscher 2'!S9</f>
        <v>1</v>
      </c>
      <c r="T9" s="18">
        <f>'Parametrisierung Experte'!T9+'Parametrisierung Forscherin 1'!T9+'Parametrisierung Forscher 2'!T9</f>
        <v>2</v>
      </c>
      <c r="U9" s="18">
        <f>'Parametrisierung Experte'!U9+'Parametrisierung Forscherin 1'!U9+'Parametrisierung Forscher 2'!U9</f>
        <v>1</v>
      </c>
      <c r="V9" s="18">
        <f>'Parametrisierung Experte'!V9+'Parametrisierung Forscherin 1'!V9+'Parametrisierung Forscher 2'!V9</f>
        <v>3</v>
      </c>
      <c r="W9" s="18">
        <f>'Parametrisierung Experte'!W9+'Parametrisierung Forscherin 1'!W9+'Parametrisierung Forscher 2'!W9</f>
        <v>1</v>
      </c>
      <c r="X9" s="18">
        <f>'Parametrisierung Experte'!X9+'Parametrisierung Forscherin 1'!X9+'Parametrisierung Forscher 2'!X9</f>
        <v>1</v>
      </c>
      <c r="Y9" s="18">
        <f>'Parametrisierung Experte'!Y9+'Parametrisierung Forscherin 1'!Y9+'Parametrisierung Forscher 2'!Y9</f>
        <v>1</v>
      </c>
      <c r="Z9" s="18">
        <f>'Parametrisierung Experte'!Z9+'Parametrisierung Forscherin 1'!Z9+'Parametrisierung Forscher 2'!Z9</f>
        <v>2</v>
      </c>
      <c r="AA9" s="18">
        <f>'Parametrisierung Experte'!AA9+'Parametrisierung Forscherin 1'!AA9+'Parametrisierung Forscher 2'!AA9</f>
        <v>1</v>
      </c>
      <c r="AB9" s="18">
        <f>'Parametrisierung Experte'!AB9+'Parametrisierung Forscherin 1'!AB9+'Parametrisierung Forscher 2'!AB9</f>
        <v>1</v>
      </c>
      <c r="AC9" s="18">
        <f>'Parametrisierung Experte'!AC9+'Parametrisierung Forscherin 1'!AC9+'Parametrisierung Forscher 2'!AC9</f>
        <v>2</v>
      </c>
      <c r="AD9" s="18">
        <f>'Parametrisierung Experte'!AD9+'Parametrisierung Forscherin 1'!AD9+'Parametrisierung Forscher 2'!AD9</f>
        <v>3</v>
      </c>
      <c r="AE9" s="78"/>
      <c r="AF9" s="78" t="s">
        <v>306</v>
      </c>
      <c r="AG9" s="5">
        <f>COUNTIF(E8:AD25,2)</f>
        <v>158</v>
      </c>
      <c r="AI9" s="207" t="s">
        <v>390</v>
      </c>
      <c r="AJ9" s="207"/>
      <c r="AK9" s="207"/>
      <c r="AL9" s="207"/>
      <c r="AM9" s="207"/>
    </row>
    <row r="10" spans="1:41" ht="15.75" customHeight="1" x14ac:dyDescent="0.2">
      <c r="A10" s="186"/>
      <c r="B10" s="186"/>
      <c r="C10" s="11" t="s">
        <v>46</v>
      </c>
      <c r="D10" s="3" t="s">
        <v>28</v>
      </c>
      <c r="E10" s="18">
        <f>'Parametrisierung Experte'!E10+'Parametrisierung Forscherin 1'!E10+'Parametrisierung Forscher 2'!E10</f>
        <v>3</v>
      </c>
      <c r="F10" s="18">
        <f>'Parametrisierung Experte'!F10+'Parametrisierung Forscherin 1'!F10+'Parametrisierung Forscher 2'!F10</f>
        <v>3</v>
      </c>
      <c r="G10" s="18">
        <f>'Parametrisierung Experte'!G10+'Parametrisierung Forscherin 1'!G10+'Parametrisierung Forscher 2'!G10</f>
        <v>2</v>
      </c>
      <c r="H10" s="18">
        <f>'Parametrisierung Experte'!H10+'Parametrisierung Forscherin 1'!H10+'Parametrisierung Forscher 2'!H10</f>
        <v>2</v>
      </c>
      <c r="I10" s="18">
        <f>'Parametrisierung Experte'!I10+'Parametrisierung Forscherin 1'!I10+'Parametrisierung Forscher 2'!I10</f>
        <v>3</v>
      </c>
      <c r="J10" s="18">
        <f>'Parametrisierung Experte'!J10+'Parametrisierung Forscherin 1'!J10+'Parametrisierung Forscher 2'!J10</f>
        <v>3</v>
      </c>
      <c r="K10" s="18">
        <f>'Parametrisierung Experte'!K10+'Parametrisierung Forscherin 1'!K10+'Parametrisierung Forscher 2'!K10</f>
        <v>2</v>
      </c>
      <c r="L10" s="18">
        <f>'Parametrisierung Experte'!L10+'Parametrisierung Forscherin 1'!L10+'Parametrisierung Forscher 2'!L10</f>
        <v>3</v>
      </c>
      <c r="M10" s="18">
        <f>'Parametrisierung Experte'!M10+'Parametrisierung Forscherin 1'!M10+'Parametrisierung Forscher 2'!M10</f>
        <v>3</v>
      </c>
      <c r="N10" s="18">
        <f>'Parametrisierung Experte'!N10+'Parametrisierung Forscherin 1'!N10+'Parametrisierung Forscher 2'!N10</f>
        <v>2</v>
      </c>
      <c r="O10" s="18">
        <f>'Parametrisierung Experte'!O10+'Parametrisierung Forscherin 1'!O10+'Parametrisierung Forscher 2'!O10</f>
        <v>2</v>
      </c>
      <c r="P10" s="18">
        <f>'Parametrisierung Experte'!P10+'Parametrisierung Forscherin 1'!P10+'Parametrisierung Forscher 2'!P10</f>
        <v>3</v>
      </c>
      <c r="Q10" s="18">
        <f>'Parametrisierung Experte'!Q10+'Parametrisierung Forscherin 1'!Q10+'Parametrisierung Forscher 2'!Q10</f>
        <v>3</v>
      </c>
      <c r="R10" s="18">
        <f>'Parametrisierung Experte'!R10+'Parametrisierung Forscherin 1'!R10+'Parametrisierung Forscher 2'!R10</f>
        <v>2</v>
      </c>
      <c r="S10" s="18">
        <f>'Parametrisierung Experte'!S10+'Parametrisierung Forscherin 1'!S10+'Parametrisierung Forscher 2'!S10</f>
        <v>2</v>
      </c>
      <c r="T10" s="18">
        <f>'Parametrisierung Experte'!T10+'Parametrisierung Forscherin 1'!T10+'Parametrisierung Forscher 2'!T10</f>
        <v>3</v>
      </c>
      <c r="U10" s="18">
        <f>'Parametrisierung Experte'!U10+'Parametrisierung Forscherin 1'!U10+'Parametrisierung Forscher 2'!U10</f>
        <v>3</v>
      </c>
      <c r="V10" s="18">
        <f>'Parametrisierung Experte'!V10+'Parametrisierung Forscherin 1'!V10+'Parametrisierung Forscher 2'!V10</f>
        <v>3</v>
      </c>
      <c r="W10" s="18">
        <f>'Parametrisierung Experte'!W10+'Parametrisierung Forscherin 1'!W10+'Parametrisierung Forscher 2'!W10</f>
        <v>3</v>
      </c>
      <c r="X10" s="18">
        <f>'Parametrisierung Experte'!X10+'Parametrisierung Forscherin 1'!X10+'Parametrisierung Forscher 2'!X10</f>
        <v>3</v>
      </c>
      <c r="Y10" s="18">
        <f>'Parametrisierung Experte'!Y10+'Parametrisierung Forscherin 1'!Y10+'Parametrisierung Forscher 2'!Y10</f>
        <v>2</v>
      </c>
      <c r="Z10" s="18">
        <f>'Parametrisierung Experte'!Z10+'Parametrisierung Forscherin 1'!Z10+'Parametrisierung Forscher 2'!Z10</f>
        <v>3</v>
      </c>
      <c r="AA10" s="18">
        <f>'Parametrisierung Experte'!AA10+'Parametrisierung Forscherin 1'!AA10+'Parametrisierung Forscher 2'!AA10</f>
        <v>2</v>
      </c>
      <c r="AB10" s="18">
        <f>'Parametrisierung Experte'!AB10+'Parametrisierung Forscherin 1'!AB10+'Parametrisierung Forscher 2'!AB10</f>
        <v>3</v>
      </c>
      <c r="AC10" s="18">
        <f>'Parametrisierung Experte'!AC10+'Parametrisierung Forscherin 1'!AC10+'Parametrisierung Forscher 2'!AC10</f>
        <v>2</v>
      </c>
      <c r="AD10" s="18">
        <f>'Parametrisierung Experte'!AD10+'Parametrisierung Forscherin 1'!AD10+'Parametrisierung Forscher 2'!AD10</f>
        <v>3</v>
      </c>
      <c r="AE10" s="78"/>
      <c r="AF10" s="78" t="s">
        <v>305</v>
      </c>
      <c r="AG10" s="5">
        <f>COUNTIF(E8:AD25,3)</f>
        <v>56</v>
      </c>
      <c r="AI10" s="207"/>
      <c r="AJ10" s="207"/>
      <c r="AK10" s="207"/>
      <c r="AL10" s="207"/>
      <c r="AM10" s="207"/>
      <c r="AO10" s="38" t="s">
        <v>205</v>
      </c>
    </row>
    <row r="11" spans="1:41" ht="15.75" customHeight="1" x14ac:dyDescent="0.2">
      <c r="A11" s="186"/>
      <c r="B11" s="186"/>
      <c r="C11" s="11" t="s">
        <v>47</v>
      </c>
      <c r="D11" s="3" t="s">
        <v>29</v>
      </c>
      <c r="E11" s="18">
        <f>'Parametrisierung Experte'!E11+'Parametrisierung Forscherin 1'!E11+'Parametrisierung Forscher 2'!E11</f>
        <v>3</v>
      </c>
      <c r="F11" s="18">
        <f>'Parametrisierung Experte'!F11+'Parametrisierung Forscherin 1'!F11+'Parametrisierung Forscher 2'!F11</f>
        <v>3</v>
      </c>
      <c r="G11" s="18">
        <f>'Parametrisierung Experte'!G11+'Parametrisierung Forscherin 1'!G11+'Parametrisierung Forscher 2'!G11</f>
        <v>1</v>
      </c>
      <c r="H11" s="18">
        <f>'Parametrisierung Experte'!H11+'Parametrisierung Forscherin 1'!H11+'Parametrisierung Forscher 2'!H11</f>
        <v>2</v>
      </c>
      <c r="I11" s="18">
        <f>'Parametrisierung Experte'!I11+'Parametrisierung Forscherin 1'!I11+'Parametrisierung Forscher 2'!I11</f>
        <v>3</v>
      </c>
      <c r="J11" s="18">
        <f>'Parametrisierung Experte'!J11+'Parametrisierung Forscherin 1'!J11+'Parametrisierung Forscher 2'!J11</f>
        <v>3</v>
      </c>
      <c r="K11" s="18">
        <f>'Parametrisierung Experte'!K11+'Parametrisierung Forscherin 1'!K11+'Parametrisierung Forscher 2'!K11</f>
        <v>1</v>
      </c>
      <c r="L11" s="18">
        <f>'Parametrisierung Experte'!L11+'Parametrisierung Forscherin 1'!L11+'Parametrisierung Forscher 2'!L11</f>
        <v>2</v>
      </c>
      <c r="M11" s="18">
        <f>'Parametrisierung Experte'!M11+'Parametrisierung Forscherin 1'!M11+'Parametrisierung Forscher 2'!M11</f>
        <v>3</v>
      </c>
      <c r="N11" s="18">
        <f>'Parametrisierung Experte'!N11+'Parametrisierung Forscherin 1'!N11+'Parametrisierung Forscher 2'!N11</f>
        <v>3</v>
      </c>
      <c r="O11" s="18">
        <f>'Parametrisierung Experte'!O11+'Parametrisierung Forscherin 1'!O11+'Parametrisierung Forscher 2'!O11</f>
        <v>1</v>
      </c>
      <c r="P11" s="18">
        <f>'Parametrisierung Experte'!P11+'Parametrisierung Forscherin 1'!P11+'Parametrisierung Forscher 2'!P11</f>
        <v>3</v>
      </c>
      <c r="Q11" s="18">
        <f>'Parametrisierung Experte'!Q11+'Parametrisierung Forscherin 1'!Q11+'Parametrisierung Forscher 2'!Q11</f>
        <v>2</v>
      </c>
      <c r="R11" s="18">
        <f>'Parametrisierung Experte'!R11+'Parametrisierung Forscherin 1'!R11+'Parametrisierung Forscher 2'!R11</f>
        <v>2</v>
      </c>
      <c r="S11" s="18">
        <f>'Parametrisierung Experte'!S11+'Parametrisierung Forscherin 1'!S11+'Parametrisierung Forscher 2'!S11</f>
        <v>1</v>
      </c>
      <c r="T11" s="18">
        <f>'Parametrisierung Experte'!T11+'Parametrisierung Forscherin 1'!T11+'Parametrisierung Forscher 2'!T11</f>
        <v>3</v>
      </c>
      <c r="U11" s="18">
        <f>'Parametrisierung Experte'!U11+'Parametrisierung Forscherin 1'!U11+'Parametrisierung Forscher 2'!U11</f>
        <v>1</v>
      </c>
      <c r="V11" s="18">
        <f>'Parametrisierung Experte'!V11+'Parametrisierung Forscherin 1'!V11+'Parametrisierung Forscher 2'!V11</f>
        <v>3</v>
      </c>
      <c r="W11" s="18">
        <f>'Parametrisierung Experte'!W11+'Parametrisierung Forscherin 1'!W11+'Parametrisierung Forscher 2'!W11</f>
        <v>1</v>
      </c>
      <c r="X11" s="18">
        <f>'Parametrisierung Experte'!X11+'Parametrisierung Forscherin 1'!X11+'Parametrisierung Forscher 2'!X11</f>
        <v>1</v>
      </c>
      <c r="Y11" s="18">
        <f>'Parametrisierung Experte'!Y11+'Parametrisierung Forscherin 1'!Y11+'Parametrisierung Forscher 2'!Y11</f>
        <v>0</v>
      </c>
      <c r="Z11" s="18">
        <f>'Parametrisierung Experte'!Z11+'Parametrisierung Forscherin 1'!Z11+'Parametrisierung Forscher 2'!Z11</f>
        <v>1</v>
      </c>
      <c r="AA11" s="18">
        <f>'Parametrisierung Experte'!AA11+'Parametrisierung Forscherin 1'!AA11+'Parametrisierung Forscher 2'!AA11</f>
        <v>1</v>
      </c>
      <c r="AB11" s="18">
        <f>'Parametrisierung Experte'!AB11+'Parametrisierung Forscherin 1'!AB11+'Parametrisierung Forscher 2'!AB11</f>
        <v>1</v>
      </c>
      <c r="AC11" s="18">
        <f>'Parametrisierung Experte'!AC11+'Parametrisierung Forscherin 1'!AC11+'Parametrisierung Forscher 2'!AC11</f>
        <v>2</v>
      </c>
      <c r="AD11" s="18">
        <f>'Parametrisierung Experte'!AD11+'Parametrisierung Forscherin 1'!AD11+'Parametrisierung Forscher 2'!AD11</f>
        <v>3</v>
      </c>
      <c r="AE11" s="78"/>
      <c r="AF11" s="78" t="s">
        <v>304</v>
      </c>
      <c r="AG11" s="5">
        <f>COUNTIF(E8:AD25,0)</f>
        <v>1</v>
      </c>
      <c r="AI11" s="207"/>
      <c r="AJ11" s="207"/>
      <c r="AK11" s="207"/>
      <c r="AL11" s="207"/>
      <c r="AM11" s="207"/>
    </row>
    <row r="12" spans="1:41" ht="15.75" customHeight="1" x14ac:dyDescent="0.2">
      <c r="A12" s="186"/>
      <c r="B12" s="186"/>
      <c r="C12" s="11" t="s">
        <v>48</v>
      </c>
      <c r="D12" s="3" t="s">
        <v>30</v>
      </c>
      <c r="E12" s="18">
        <f>'Parametrisierung Experte'!E12+'Parametrisierung Forscherin 1'!E12+'Parametrisierung Forscher 2'!E12</f>
        <v>1</v>
      </c>
      <c r="F12" s="18">
        <f>'Parametrisierung Experte'!F12+'Parametrisierung Forscherin 1'!F12+'Parametrisierung Forscher 2'!F12</f>
        <v>1</v>
      </c>
      <c r="G12" s="18">
        <f>'Parametrisierung Experte'!G12+'Parametrisierung Forscherin 1'!G12+'Parametrisierung Forscher 2'!G12</f>
        <v>1</v>
      </c>
      <c r="H12" s="18">
        <f>'Parametrisierung Experte'!H12+'Parametrisierung Forscherin 1'!H12+'Parametrisierung Forscher 2'!H12</f>
        <v>1</v>
      </c>
      <c r="I12" s="18">
        <f>'Parametrisierung Experte'!I12+'Parametrisierung Forscherin 1'!I12+'Parametrisierung Forscher 2'!I12</f>
        <v>2</v>
      </c>
      <c r="J12" s="18">
        <f>'Parametrisierung Experte'!J12+'Parametrisierung Forscherin 1'!J12+'Parametrisierung Forscher 2'!J12</f>
        <v>2</v>
      </c>
      <c r="K12" s="18">
        <f>'Parametrisierung Experte'!K12+'Parametrisierung Forscherin 1'!K12+'Parametrisierung Forscher 2'!K12</f>
        <v>1</v>
      </c>
      <c r="L12" s="18">
        <f>'Parametrisierung Experte'!L12+'Parametrisierung Forscherin 1'!L12+'Parametrisierung Forscher 2'!L12</f>
        <v>2</v>
      </c>
      <c r="M12" s="18">
        <f>'Parametrisierung Experte'!M12+'Parametrisierung Forscherin 1'!M12+'Parametrisierung Forscher 2'!M12</f>
        <v>1</v>
      </c>
      <c r="N12" s="18">
        <f>'Parametrisierung Experte'!N12+'Parametrisierung Forscherin 1'!N12+'Parametrisierung Forscher 2'!N12</f>
        <v>3</v>
      </c>
      <c r="O12" s="18">
        <f>'Parametrisierung Experte'!O12+'Parametrisierung Forscherin 1'!O12+'Parametrisierung Forscher 2'!O12</f>
        <v>1</v>
      </c>
      <c r="P12" s="18">
        <f>'Parametrisierung Experte'!P12+'Parametrisierung Forscherin 1'!P12+'Parametrisierung Forscher 2'!P12</f>
        <v>1</v>
      </c>
      <c r="Q12" s="18">
        <f>'Parametrisierung Experte'!Q12+'Parametrisierung Forscherin 1'!Q12+'Parametrisierung Forscher 2'!Q12</f>
        <v>2</v>
      </c>
      <c r="R12" s="18">
        <f>'Parametrisierung Experte'!R12+'Parametrisierung Forscherin 1'!R12+'Parametrisierung Forscher 2'!R12</f>
        <v>1</v>
      </c>
      <c r="S12" s="18">
        <f>'Parametrisierung Experte'!S12+'Parametrisierung Forscherin 1'!S12+'Parametrisierung Forscher 2'!S12</f>
        <v>1</v>
      </c>
      <c r="T12" s="18">
        <f>'Parametrisierung Experte'!T12+'Parametrisierung Forscherin 1'!T12+'Parametrisierung Forscher 2'!T12</f>
        <v>1</v>
      </c>
      <c r="U12" s="18">
        <f>'Parametrisierung Experte'!U12+'Parametrisierung Forscherin 1'!U12+'Parametrisierung Forscher 2'!U12</f>
        <v>1</v>
      </c>
      <c r="V12" s="18">
        <f>'Parametrisierung Experte'!V12+'Parametrisierung Forscherin 1'!V12+'Parametrisierung Forscher 2'!V12</f>
        <v>2</v>
      </c>
      <c r="W12" s="18">
        <f>'Parametrisierung Experte'!W12+'Parametrisierung Forscherin 1'!W12+'Parametrisierung Forscher 2'!W12</f>
        <v>1</v>
      </c>
      <c r="X12" s="18">
        <f>'Parametrisierung Experte'!X12+'Parametrisierung Forscherin 1'!X12+'Parametrisierung Forscher 2'!X12</f>
        <v>1</v>
      </c>
      <c r="Y12" s="18">
        <f>'Parametrisierung Experte'!Y12+'Parametrisierung Forscherin 1'!Y12+'Parametrisierung Forscher 2'!Y12</f>
        <v>2</v>
      </c>
      <c r="Z12" s="18">
        <f>'Parametrisierung Experte'!Z12+'Parametrisierung Forscherin 1'!Z12+'Parametrisierung Forscher 2'!Z12</f>
        <v>2</v>
      </c>
      <c r="AA12" s="18">
        <f>'Parametrisierung Experte'!AA12+'Parametrisierung Forscherin 1'!AA12+'Parametrisierung Forscher 2'!AA12</f>
        <v>1</v>
      </c>
      <c r="AB12" s="18">
        <f>'Parametrisierung Experte'!AB12+'Parametrisierung Forscherin 1'!AB12+'Parametrisierung Forscher 2'!AB12</f>
        <v>2</v>
      </c>
      <c r="AC12" s="18">
        <f>'Parametrisierung Experte'!AC12+'Parametrisierung Forscherin 1'!AC12+'Parametrisierung Forscher 2'!AC12</f>
        <v>1</v>
      </c>
      <c r="AD12" s="18">
        <f>'Parametrisierung Experte'!AD12+'Parametrisierung Forscherin 1'!AD12+'Parametrisierung Forscher 2'!AD12</f>
        <v>1</v>
      </c>
      <c r="AE12" s="78"/>
      <c r="AF12" s="78" t="s">
        <v>303</v>
      </c>
      <c r="AG12" s="5">
        <f>SUM(AG8:AG11)</f>
        <v>468</v>
      </c>
      <c r="AI12" s="207"/>
      <c r="AJ12" s="207"/>
      <c r="AK12" s="207"/>
      <c r="AL12" s="207"/>
      <c r="AM12" s="207"/>
    </row>
    <row r="13" spans="1:41" ht="15.75" customHeight="1" x14ac:dyDescent="0.2">
      <c r="A13" s="186"/>
      <c r="B13" s="186"/>
      <c r="C13" s="11" t="s">
        <v>49</v>
      </c>
      <c r="D13" s="3" t="s">
        <v>31</v>
      </c>
      <c r="E13" s="18">
        <f>'Parametrisierung Experte'!E13+'Parametrisierung Forscherin 1'!E13+'Parametrisierung Forscher 2'!E13</f>
        <v>1</v>
      </c>
      <c r="F13" s="18">
        <f>'Parametrisierung Experte'!F13+'Parametrisierung Forscherin 1'!F13+'Parametrisierung Forscher 2'!F13</f>
        <v>1</v>
      </c>
      <c r="G13" s="18">
        <f>'Parametrisierung Experte'!G13+'Parametrisierung Forscherin 1'!G13+'Parametrisierung Forscher 2'!G13</f>
        <v>1</v>
      </c>
      <c r="H13" s="18">
        <f>'Parametrisierung Experte'!H13+'Parametrisierung Forscherin 1'!H13+'Parametrisierung Forscher 2'!H13</f>
        <v>1</v>
      </c>
      <c r="I13" s="18">
        <f>'Parametrisierung Experte'!I13+'Parametrisierung Forscherin 1'!I13+'Parametrisierung Forscher 2'!I13</f>
        <v>3</v>
      </c>
      <c r="J13" s="18">
        <f>'Parametrisierung Experte'!J13+'Parametrisierung Forscherin 1'!J13+'Parametrisierung Forscher 2'!J13</f>
        <v>2</v>
      </c>
      <c r="K13" s="18">
        <f>'Parametrisierung Experte'!K13+'Parametrisierung Forscherin 1'!K13+'Parametrisierung Forscher 2'!K13</f>
        <v>1</v>
      </c>
      <c r="L13" s="18">
        <f>'Parametrisierung Experte'!L13+'Parametrisierung Forscherin 1'!L13+'Parametrisierung Forscher 2'!L13</f>
        <v>2</v>
      </c>
      <c r="M13" s="18">
        <f>'Parametrisierung Experte'!M13+'Parametrisierung Forscherin 1'!M13+'Parametrisierung Forscher 2'!M13</f>
        <v>1</v>
      </c>
      <c r="N13" s="18">
        <f>'Parametrisierung Experte'!N13+'Parametrisierung Forscherin 1'!N13+'Parametrisierung Forscher 2'!N13</f>
        <v>3</v>
      </c>
      <c r="O13" s="18">
        <f>'Parametrisierung Experte'!O13+'Parametrisierung Forscherin 1'!O13+'Parametrisierung Forscher 2'!O13</f>
        <v>1</v>
      </c>
      <c r="P13" s="18">
        <f>'Parametrisierung Experte'!P13+'Parametrisierung Forscherin 1'!P13+'Parametrisierung Forscher 2'!P13</f>
        <v>1</v>
      </c>
      <c r="Q13" s="18">
        <f>'Parametrisierung Experte'!Q13+'Parametrisierung Forscherin 1'!Q13+'Parametrisierung Forscher 2'!Q13</f>
        <v>2</v>
      </c>
      <c r="R13" s="18">
        <f>'Parametrisierung Experte'!R13+'Parametrisierung Forscherin 1'!R13+'Parametrisierung Forscher 2'!R13</f>
        <v>1</v>
      </c>
      <c r="S13" s="18">
        <f>'Parametrisierung Experte'!S13+'Parametrisierung Forscherin 1'!S13+'Parametrisierung Forscher 2'!S13</f>
        <v>1</v>
      </c>
      <c r="T13" s="18">
        <f>'Parametrisierung Experte'!T13+'Parametrisierung Forscherin 1'!T13+'Parametrisierung Forscher 2'!T13</f>
        <v>1</v>
      </c>
      <c r="U13" s="18">
        <f>'Parametrisierung Experte'!U13+'Parametrisierung Forscherin 1'!U13+'Parametrisierung Forscher 2'!U13</f>
        <v>1</v>
      </c>
      <c r="V13" s="18">
        <f>'Parametrisierung Experte'!V13+'Parametrisierung Forscherin 1'!V13+'Parametrisierung Forscher 2'!V13</f>
        <v>2</v>
      </c>
      <c r="W13" s="18">
        <f>'Parametrisierung Experte'!W13+'Parametrisierung Forscherin 1'!W13+'Parametrisierung Forscher 2'!W13</f>
        <v>1</v>
      </c>
      <c r="X13" s="18">
        <f>'Parametrisierung Experte'!X13+'Parametrisierung Forscherin 1'!X13+'Parametrisierung Forscher 2'!X13</f>
        <v>1</v>
      </c>
      <c r="Y13" s="18">
        <f>'Parametrisierung Experte'!Y13+'Parametrisierung Forscherin 1'!Y13+'Parametrisierung Forscher 2'!Y13</f>
        <v>2</v>
      </c>
      <c r="Z13" s="18">
        <f>'Parametrisierung Experte'!Z13+'Parametrisierung Forscherin 1'!Z13+'Parametrisierung Forscher 2'!Z13</f>
        <v>2</v>
      </c>
      <c r="AA13" s="18">
        <f>'Parametrisierung Experte'!AA13+'Parametrisierung Forscherin 1'!AA13+'Parametrisierung Forscher 2'!AA13</f>
        <v>1</v>
      </c>
      <c r="AB13" s="18">
        <f>'Parametrisierung Experte'!AB13+'Parametrisierung Forscherin 1'!AB13+'Parametrisierung Forscher 2'!AB13</f>
        <v>1</v>
      </c>
      <c r="AC13" s="18">
        <f>'Parametrisierung Experte'!AC13+'Parametrisierung Forscherin 1'!AC13+'Parametrisierung Forscher 2'!AC13</f>
        <v>2</v>
      </c>
      <c r="AD13" s="18">
        <f>'Parametrisierung Experte'!AD13+'Parametrisierung Forscherin 1'!AD13+'Parametrisierung Forscher 2'!AD13</f>
        <v>1</v>
      </c>
      <c r="AE13" s="5"/>
      <c r="AF13" s="78" t="s">
        <v>308</v>
      </c>
      <c r="AG13" s="5">
        <f>SUM(AG9:AG11)</f>
        <v>215</v>
      </c>
      <c r="AI13" s="207"/>
      <c r="AJ13" s="207"/>
      <c r="AK13" s="207"/>
      <c r="AL13" s="207"/>
      <c r="AM13" s="207"/>
    </row>
    <row r="14" spans="1:41" ht="15.75" customHeight="1" x14ac:dyDescent="0.2">
      <c r="A14" s="186"/>
      <c r="B14" s="186"/>
      <c r="C14" s="11" t="s">
        <v>50</v>
      </c>
      <c r="D14" s="3" t="s">
        <v>32</v>
      </c>
      <c r="E14" s="18">
        <f>'Parametrisierung Experte'!E14+'Parametrisierung Forscherin 1'!E14+'Parametrisierung Forscher 2'!E14</f>
        <v>1</v>
      </c>
      <c r="F14" s="18">
        <f>'Parametrisierung Experte'!F14+'Parametrisierung Forscherin 1'!F14+'Parametrisierung Forscher 2'!F14</f>
        <v>1</v>
      </c>
      <c r="G14" s="18">
        <f>'Parametrisierung Experte'!G14+'Parametrisierung Forscherin 1'!G14+'Parametrisierung Forscher 2'!G14</f>
        <v>2</v>
      </c>
      <c r="H14" s="18">
        <f>'Parametrisierung Experte'!H14+'Parametrisierung Forscherin 1'!H14+'Parametrisierung Forscher 2'!H14</f>
        <v>2</v>
      </c>
      <c r="I14" s="18">
        <f>'Parametrisierung Experte'!I14+'Parametrisierung Forscherin 1'!I14+'Parametrisierung Forscher 2'!I14</f>
        <v>2</v>
      </c>
      <c r="J14" s="18">
        <f>'Parametrisierung Experte'!J14+'Parametrisierung Forscherin 1'!J14+'Parametrisierung Forscher 2'!J14</f>
        <v>1</v>
      </c>
      <c r="K14" s="18">
        <f>'Parametrisierung Experte'!K14+'Parametrisierung Forscherin 1'!K14+'Parametrisierung Forscher 2'!K14</f>
        <v>2</v>
      </c>
      <c r="L14" s="18">
        <f>'Parametrisierung Experte'!L14+'Parametrisierung Forscherin 1'!L14+'Parametrisierung Forscher 2'!L14</f>
        <v>1</v>
      </c>
      <c r="M14" s="18">
        <f>'Parametrisierung Experte'!M14+'Parametrisierung Forscherin 1'!M14+'Parametrisierung Forscher 2'!M14</f>
        <v>1</v>
      </c>
      <c r="N14" s="18">
        <f>'Parametrisierung Experte'!N14+'Parametrisierung Forscherin 1'!N14+'Parametrisierung Forscher 2'!N14</f>
        <v>2</v>
      </c>
      <c r="O14" s="18">
        <f>'Parametrisierung Experte'!O14+'Parametrisierung Forscherin 1'!O14+'Parametrisierung Forscher 2'!O14</f>
        <v>1</v>
      </c>
      <c r="P14" s="18">
        <f>'Parametrisierung Experte'!P14+'Parametrisierung Forscherin 1'!P14+'Parametrisierung Forscher 2'!P14</f>
        <v>1</v>
      </c>
      <c r="Q14" s="18">
        <f>'Parametrisierung Experte'!Q14+'Parametrisierung Forscherin 1'!Q14+'Parametrisierung Forscher 2'!Q14</f>
        <v>2</v>
      </c>
      <c r="R14" s="18">
        <f>'Parametrisierung Experte'!R14+'Parametrisierung Forscherin 1'!R14+'Parametrisierung Forscher 2'!R14</f>
        <v>1</v>
      </c>
      <c r="S14" s="18">
        <f>'Parametrisierung Experte'!S14+'Parametrisierung Forscherin 1'!S14+'Parametrisierung Forscher 2'!S14</f>
        <v>1</v>
      </c>
      <c r="T14" s="18">
        <f>'Parametrisierung Experte'!T14+'Parametrisierung Forscherin 1'!T14+'Parametrisierung Forscher 2'!T14</f>
        <v>1</v>
      </c>
      <c r="U14" s="18">
        <f>'Parametrisierung Experte'!U14+'Parametrisierung Forscherin 1'!U14+'Parametrisierung Forscher 2'!U14</f>
        <v>1</v>
      </c>
      <c r="V14" s="18">
        <f>'Parametrisierung Experte'!V14+'Parametrisierung Forscherin 1'!V14+'Parametrisierung Forscher 2'!V14</f>
        <v>2</v>
      </c>
      <c r="W14" s="18">
        <f>'Parametrisierung Experte'!W14+'Parametrisierung Forscherin 1'!W14+'Parametrisierung Forscher 2'!W14</f>
        <v>1</v>
      </c>
      <c r="X14" s="18">
        <f>'Parametrisierung Experte'!X14+'Parametrisierung Forscherin 1'!X14+'Parametrisierung Forscher 2'!X14</f>
        <v>1</v>
      </c>
      <c r="Y14" s="18">
        <f>'Parametrisierung Experte'!Y14+'Parametrisierung Forscherin 1'!Y14+'Parametrisierung Forscher 2'!Y14</f>
        <v>1</v>
      </c>
      <c r="Z14" s="18">
        <f>'Parametrisierung Experte'!Z14+'Parametrisierung Forscherin 1'!Z14+'Parametrisierung Forscher 2'!Z14</f>
        <v>2</v>
      </c>
      <c r="AA14" s="18">
        <f>'Parametrisierung Experte'!AA14+'Parametrisierung Forscherin 1'!AA14+'Parametrisierung Forscher 2'!AA14</f>
        <v>1</v>
      </c>
      <c r="AB14" s="18">
        <f>'Parametrisierung Experte'!AB14+'Parametrisierung Forscherin 1'!AB14+'Parametrisierung Forscher 2'!AB14</f>
        <v>1</v>
      </c>
      <c r="AC14" s="18">
        <f>'Parametrisierung Experte'!AC14+'Parametrisierung Forscherin 1'!AC14+'Parametrisierung Forscher 2'!AC14</f>
        <v>2</v>
      </c>
      <c r="AD14" s="18">
        <f>'Parametrisierung Experte'!AD14+'Parametrisierung Forscherin 1'!AD14+'Parametrisierung Forscher 2'!AD14</f>
        <v>1</v>
      </c>
      <c r="AE14" s="5"/>
      <c r="AF14" s="78" t="s">
        <v>309</v>
      </c>
      <c r="AG14" s="5">
        <f>AG8</f>
        <v>253</v>
      </c>
      <c r="AI14" s="207"/>
      <c r="AJ14" s="207"/>
      <c r="AK14" s="207"/>
      <c r="AL14" s="207"/>
      <c r="AM14" s="207"/>
    </row>
    <row r="15" spans="1:41" ht="15.75" customHeight="1" x14ac:dyDescent="0.2">
      <c r="A15" s="186"/>
      <c r="B15" s="186"/>
      <c r="C15" s="11" t="s">
        <v>51</v>
      </c>
      <c r="D15" s="3" t="s">
        <v>33</v>
      </c>
      <c r="E15" s="18">
        <f>'Parametrisierung Experte'!E15+'Parametrisierung Forscherin 1'!E15+'Parametrisierung Forscher 2'!E15</f>
        <v>1</v>
      </c>
      <c r="F15" s="18">
        <f>'Parametrisierung Experte'!F15+'Parametrisierung Forscherin 1'!F15+'Parametrisierung Forscher 2'!F15</f>
        <v>1</v>
      </c>
      <c r="G15" s="18">
        <f>'Parametrisierung Experte'!G15+'Parametrisierung Forscherin 1'!G15+'Parametrisierung Forscher 2'!G15</f>
        <v>2</v>
      </c>
      <c r="H15" s="18">
        <f>'Parametrisierung Experte'!H15+'Parametrisierung Forscherin 1'!H15+'Parametrisierung Forscher 2'!H15</f>
        <v>1</v>
      </c>
      <c r="I15" s="18">
        <f>'Parametrisierung Experte'!I15+'Parametrisierung Forscherin 1'!I15+'Parametrisierung Forscher 2'!I15</f>
        <v>3</v>
      </c>
      <c r="J15" s="18">
        <f>'Parametrisierung Experte'!J15+'Parametrisierung Forscherin 1'!J15+'Parametrisierung Forscher 2'!J15</f>
        <v>1</v>
      </c>
      <c r="K15" s="18">
        <f>'Parametrisierung Experte'!K15+'Parametrisierung Forscherin 1'!K15+'Parametrisierung Forscher 2'!K15</f>
        <v>1</v>
      </c>
      <c r="L15" s="18">
        <f>'Parametrisierung Experte'!L15+'Parametrisierung Forscherin 1'!L15+'Parametrisierung Forscher 2'!L15</f>
        <v>1</v>
      </c>
      <c r="M15" s="18">
        <f>'Parametrisierung Experte'!M15+'Parametrisierung Forscherin 1'!M15+'Parametrisierung Forscher 2'!M15</f>
        <v>2</v>
      </c>
      <c r="N15" s="18">
        <f>'Parametrisierung Experte'!N15+'Parametrisierung Forscherin 1'!N15+'Parametrisierung Forscher 2'!N15</f>
        <v>1</v>
      </c>
      <c r="O15" s="18">
        <f>'Parametrisierung Experte'!O15+'Parametrisierung Forscherin 1'!O15+'Parametrisierung Forscher 2'!O15</f>
        <v>1</v>
      </c>
      <c r="P15" s="18">
        <f>'Parametrisierung Experte'!P15+'Parametrisierung Forscherin 1'!P15+'Parametrisierung Forscher 2'!P15</f>
        <v>2</v>
      </c>
      <c r="Q15" s="18">
        <f>'Parametrisierung Experte'!Q15+'Parametrisierung Forscherin 1'!Q15+'Parametrisierung Forscher 2'!Q15</f>
        <v>3</v>
      </c>
      <c r="R15" s="18">
        <f>'Parametrisierung Experte'!R15+'Parametrisierung Forscherin 1'!R15+'Parametrisierung Forscher 2'!R15</f>
        <v>1</v>
      </c>
      <c r="S15" s="18">
        <f>'Parametrisierung Experte'!S15+'Parametrisierung Forscherin 1'!S15+'Parametrisierung Forscher 2'!S15</f>
        <v>1</v>
      </c>
      <c r="T15" s="18">
        <f>'Parametrisierung Experte'!T15+'Parametrisierung Forscherin 1'!T15+'Parametrisierung Forscher 2'!T15</f>
        <v>2</v>
      </c>
      <c r="U15" s="18">
        <f>'Parametrisierung Experte'!U15+'Parametrisierung Forscherin 1'!U15+'Parametrisierung Forscher 2'!U15</f>
        <v>2</v>
      </c>
      <c r="V15" s="18">
        <f>'Parametrisierung Experte'!V15+'Parametrisierung Forscherin 1'!V15+'Parametrisierung Forscher 2'!V15</f>
        <v>2</v>
      </c>
      <c r="W15" s="18">
        <f>'Parametrisierung Experte'!W15+'Parametrisierung Forscherin 1'!W15+'Parametrisierung Forscher 2'!W15</f>
        <v>1</v>
      </c>
      <c r="X15" s="18">
        <f>'Parametrisierung Experte'!X15+'Parametrisierung Forscherin 1'!X15+'Parametrisierung Forscher 2'!X15</f>
        <v>1</v>
      </c>
      <c r="Y15" s="18">
        <f>'Parametrisierung Experte'!Y15+'Parametrisierung Forscherin 1'!Y15+'Parametrisierung Forscher 2'!Y15</f>
        <v>1</v>
      </c>
      <c r="Z15" s="18">
        <f>'Parametrisierung Experte'!Z15+'Parametrisierung Forscherin 1'!Z15+'Parametrisierung Forscher 2'!Z15</f>
        <v>2</v>
      </c>
      <c r="AA15" s="18">
        <f>'Parametrisierung Experte'!AA15+'Parametrisierung Forscherin 1'!AA15+'Parametrisierung Forscher 2'!AA15</f>
        <v>1</v>
      </c>
      <c r="AB15" s="18">
        <f>'Parametrisierung Experte'!AB15+'Parametrisierung Forscherin 1'!AB15+'Parametrisierung Forscher 2'!AB15</f>
        <v>1</v>
      </c>
      <c r="AC15" s="18">
        <f>'Parametrisierung Experte'!AC15+'Parametrisierung Forscherin 1'!AC15+'Parametrisierung Forscher 2'!AC15</f>
        <v>1</v>
      </c>
      <c r="AD15" s="18">
        <f>'Parametrisierung Experte'!AD15+'Parametrisierung Forscherin 1'!AD15+'Parametrisierung Forscher 2'!AD15</f>
        <v>1</v>
      </c>
      <c r="AE15" s="5"/>
      <c r="AF15" s="5"/>
      <c r="AG15" s="5"/>
      <c r="AI15" s="207"/>
      <c r="AJ15" s="207"/>
      <c r="AK15" s="207"/>
      <c r="AL15" s="207"/>
      <c r="AM15" s="207"/>
    </row>
    <row r="16" spans="1:41" ht="15.75" customHeight="1" x14ac:dyDescent="0.2">
      <c r="A16" s="186"/>
      <c r="B16" s="186"/>
      <c r="C16" s="11" t="s">
        <v>52</v>
      </c>
      <c r="D16" s="3" t="s">
        <v>34</v>
      </c>
      <c r="E16" s="18">
        <f>'Parametrisierung Experte'!E16+'Parametrisierung Forscherin 1'!E16+'Parametrisierung Forscher 2'!E16</f>
        <v>1</v>
      </c>
      <c r="F16" s="18">
        <f>'Parametrisierung Experte'!F16+'Parametrisierung Forscherin 1'!F16+'Parametrisierung Forscher 2'!F16</f>
        <v>2</v>
      </c>
      <c r="G16" s="18">
        <f>'Parametrisierung Experte'!G16+'Parametrisierung Forscherin 1'!G16+'Parametrisierung Forscher 2'!G16</f>
        <v>3</v>
      </c>
      <c r="H16" s="18">
        <f>'Parametrisierung Experte'!H16+'Parametrisierung Forscherin 1'!H16+'Parametrisierung Forscher 2'!H16</f>
        <v>2</v>
      </c>
      <c r="I16" s="18">
        <f>'Parametrisierung Experte'!I16+'Parametrisierung Forscherin 1'!I16+'Parametrisierung Forscher 2'!I16</f>
        <v>3</v>
      </c>
      <c r="J16" s="18">
        <f>'Parametrisierung Experte'!J16+'Parametrisierung Forscherin 1'!J16+'Parametrisierung Forscher 2'!J16</f>
        <v>1</v>
      </c>
      <c r="K16" s="18">
        <f>'Parametrisierung Experte'!K16+'Parametrisierung Forscherin 1'!K16+'Parametrisierung Forscher 2'!K16</f>
        <v>2</v>
      </c>
      <c r="L16" s="18">
        <f>'Parametrisierung Experte'!L16+'Parametrisierung Forscherin 1'!L16+'Parametrisierung Forscher 2'!L16</f>
        <v>1</v>
      </c>
      <c r="M16" s="18">
        <f>'Parametrisierung Experte'!M16+'Parametrisierung Forscherin 1'!M16+'Parametrisierung Forscher 2'!M16</f>
        <v>3</v>
      </c>
      <c r="N16" s="18">
        <f>'Parametrisierung Experte'!N16+'Parametrisierung Forscherin 1'!N16+'Parametrisierung Forscher 2'!N16</f>
        <v>2</v>
      </c>
      <c r="O16" s="18">
        <f>'Parametrisierung Experte'!O16+'Parametrisierung Forscherin 1'!O16+'Parametrisierung Forscher 2'!O16</f>
        <v>1</v>
      </c>
      <c r="P16" s="18">
        <f>'Parametrisierung Experte'!P16+'Parametrisierung Forscherin 1'!P16+'Parametrisierung Forscher 2'!P16</f>
        <v>2</v>
      </c>
      <c r="Q16" s="18">
        <f>'Parametrisierung Experte'!Q16+'Parametrisierung Forscherin 1'!Q16+'Parametrisierung Forscher 2'!Q16</f>
        <v>2</v>
      </c>
      <c r="R16" s="18">
        <f>'Parametrisierung Experte'!R16+'Parametrisierung Forscherin 1'!R16+'Parametrisierung Forscher 2'!R16</f>
        <v>1</v>
      </c>
      <c r="S16" s="18">
        <f>'Parametrisierung Experte'!S16+'Parametrisierung Forscherin 1'!S16+'Parametrisierung Forscher 2'!S16</f>
        <v>2</v>
      </c>
      <c r="T16" s="18">
        <f>'Parametrisierung Experte'!T16+'Parametrisierung Forscherin 1'!T16+'Parametrisierung Forscher 2'!T16</f>
        <v>2</v>
      </c>
      <c r="U16" s="18">
        <f>'Parametrisierung Experte'!U16+'Parametrisierung Forscherin 1'!U16+'Parametrisierung Forscher 2'!U16</f>
        <v>1</v>
      </c>
      <c r="V16" s="18">
        <f>'Parametrisierung Experte'!V16+'Parametrisierung Forscherin 1'!V16+'Parametrisierung Forscher 2'!V16</f>
        <v>1</v>
      </c>
      <c r="W16" s="18">
        <f>'Parametrisierung Experte'!W16+'Parametrisierung Forscherin 1'!W16+'Parametrisierung Forscher 2'!W16</f>
        <v>1</v>
      </c>
      <c r="X16" s="18">
        <f>'Parametrisierung Experte'!X16+'Parametrisierung Forscherin 1'!X16+'Parametrisierung Forscher 2'!X16</f>
        <v>1</v>
      </c>
      <c r="Y16" s="18">
        <f>'Parametrisierung Experte'!Y16+'Parametrisierung Forscherin 1'!Y16+'Parametrisierung Forscher 2'!Y16</f>
        <v>1</v>
      </c>
      <c r="Z16" s="18">
        <f>'Parametrisierung Experte'!Z16+'Parametrisierung Forscherin 1'!Z16+'Parametrisierung Forscher 2'!Z16</f>
        <v>1</v>
      </c>
      <c r="AA16" s="18">
        <f>'Parametrisierung Experte'!AA16+'Parametrisierung Forscherin 1'!AA16+'Parametrisierung Forscher 2'!AA16</f>
        <v>1</v>
      </c>
      <c r="AB16" s="18">
        <f>'Parametrisierung Experte'!AB16+'Parametrisierung Forscherin 1'!AB16+'Parametrisierung Forscher 2'!AB16</f>
        <v>1</v>
      </c>
      <c r="AC16" s="18">
        <f>'Parametrisierung Experte'!AC16+'Parametrisierung Forscherin 1'!AC16+'Parametrisierung Forscher 2'!AC16</f>
        <v>1</v>
      </c>
      <c r="AD16" s="18">
        <f>'Parametrisierung Experte'!AD16+'Parametrisierung Forscherin 1'!AD16+'Parametrisierung Forscher 2'!AD16</f>
        <v>2</v>
      </c>
      <c r="AE16" s="5"/>
      <c r="AF16" s="5"/>
      <c r="AG16" s="5"/>
      <c r="AI16" s="207"/>
      <c r="AJ16" s="207"/>
      <c r="AK16" s="207"/>
      <c r="AL16" s="207"/>
      <c r="AM16" s="207"/>
    </row>
    <row r="17" spans="1:46" ht="15.75" customHeight="1" x14ac:dyDescent="0.2">
      <c r="A17" s="186"/>
      <c r="B17" s="186"/>
      <c r="C17" s="11" t="s">
        <v>53</v>
      </c>
      <c r="D17" s="3" t="s">
        <v>35</v>
      </c>
      <c r="E17" s="18">
        <f>'Parametrisierung Experte'!E17+'Parametrisierung Forscherin 1'!E17+'Parametrisierung Forscher 2'!E17</f>
        <v>2</v>
      </c>
      <c r="F17" s="18">
        <f>'Parametrisierung Experte'!F17+'Parametrisierung Forscherin 1'!F17+'Parametrisierung Forscher 2'!F17</f>
        <v>2</v>
      </c>
      <c r="G17" s="18">
        <f>'Parametrisierung Experte'!G17+'Parametrisierung Forscherin 1'!G17+'Parametrisierung Forscher 2'!G17</f>
        <v>2</v>
      </c>
      <c r="H17" s="18">
        <f>'Parametrisierung Experte'!H17+'Parametrisierung Forscherin 1'!H17+'Parametrisierung Forscher 2'!H17</f>
        <v>3</v>
      </c>
      <c r="I17" s="18">
        <f>'Parametrisierung Experte'!I17+'Parametrisierung Forscherin 1'!I17+'Parametrisierung Forscher 2'!I17</f>
        <v>2</v>
      </c>
      <c r="J17" s="18">
        <f>'Parametrisierung Experte'!J17+'Parametrisierung Forscherin 1'!J17+'Parametrisierung Forscher 2'!J17</f>
        <v>1</v>
      </c>
      <c r="K17" s="18">
        <f>'Parametrisierung Experte'!K17+'Parametrisierung Forscherin 1'!K17+'Parametrisierung Forscher 2'!K17</f>
        <v>2</v>
      </c>
      <c r="L17" s="18">
        <f>'Parametrisierung Experte'!L17+'Parametrisierung Forscherin 1'!L17+'Parametrisierung Forscher 2'!L17</f>
        <v>2</v>
      </c>
      <c r="M17" s="18">
        <f>'Parametrisierung Experte'!M17+'Parametrisierung Forscherin 1'!M17+'Parametrisierung Forscher 2'!M17</f>
        <v>2</v>
      </c>
      <c r="N17" s="18">
        <f>'Parametrisierung Experte'!N17+'Parametrisierung Forscherin 1'!N17+'Parametrisierung Forscher 2'!N17</f>
        <v>2</v>
      </c>
      <c r="O17" s="18">
        <f>'Parametrisierung Experte'!O17+'Parametrisierung Forscherin 1'!O17+'Parametrisierung Forscher 2'!O17</f>
        <v>2</v>
      </c>
      <c r="P17" s="18">
        <f>'Parametrisierung Experte'!P17+'Parametrisierung Forscherin 1'!P17+'Parametrisierung Forscher 2'!P17</f>
        <v>1</v>
      </c>
      <c r="Q17" s="18">
        <f>'Parametrisierung Experte'!Q17+'Parametrisierung Forscherin 1'!Q17+'Parametrisierung Forscher 2'!Q17</f>
        <v>2</v>
      </c>
      <c r="R17" s="18">
        <f>'Parametrisierung Experte'!R17+'Parametrisierung Forscherin 1'!R17+'Parametrisierung Forscher 2'!R17</f>
        <v>1</v>
      </c>
      <c r="S17" s="18">
        <f>'Parametrisierung Experte'!S17+'Parametrisierung Forscherin 1'!S17+'Parametrisierung Forscher 2'!S17</f>
        <v>2</v>
      </c>
      <c r="T17" s="18">
        <f>'Parametrisierung Experte'!T17+'Parametrisierung Forscherin 1'!T17+'Parametrisierung Forscher 2'!T17</f>
        <v>2</v>
      </c>
      <c r="U17" s="18">
        <f>'Parametrisierung Experte'!U17+'Parametrisierung Forscherin 1'!U17+'Parametrisierung Forscher 2'!U17</f>
        <v>1</v>
      </c>
      <c r="V17" s="18">
        <f>'Parametrisierung Experte'!V17+'Parametrisierung Forscherin 1'!V17+'Parametrisierung Forscher 2'!V17</f>
        <v>1</v>
      </c>
      <c r="W17" s="18">
        <f>'Parametrisierung Experte'!W17+'Parametrisierung Forscherin 1'!W17+'Parametrisierung Forscher 2'!W17</f>
        <v>1</v>
      </c>
      <c r="X17" s="18">
        <f>'Parametrisierung Experte'!X17+'Parametrisierung Forscherin 1'!X17+'Parametrisierung Forscher 2'!X17</f>
        <v>1</v>
      </c>
      <c r="Y17" s="18">
        <f>'Parametrisierung Experte'!Y17+'Parametrisierung Forscherin 1'!Y17+'Parametrisierung Forscher 2'!Y17</f>
        <v>1</v>
      </c>
      <c r="Z17" s="18">
        <f>'Parametrisierung Experte'!Z17+'Parametrisierung Forscherin 1'!Z17+'Parametrisierung Forscher 2'!Z17</f>
        <v>1</v>
      </c>
      <c r="AA17" s="18">
        <f>'Parametrisierung Experte'!AA17+'Parametrisierung Forscherin 1'!AA17+'Parametrisierung Forscher 2'!AA17</f>
        <v>1</v>
      </c>
      <c r="AB17" s="18">
        <f>'Parametrisierung Experte'!AB17+'Parametrisierung Forscherin 1'!AB17+'Parametrisierung Forscher 2'!AB17</f>
        <v>1</v>
      </c>
      <c r="AC17" s="18">
        <f>'Parametrisierung Experte'!AC17+'Parametrisierung Forscherin 1'!AC17+'Parametrisierung Forscher 2'!AC17</f>
        <v>2</v>
      </c>
      <c r="AD17" s="18">
        <f>'Parametrisierung Experte'!AD17+'Parametrisierung Forscherin 1'!AD17+'Parametrisierung Forscher 2'!AD17</f>
        <v>2</v>
      </c>
      <c r="AE17" s="5"/>
      <c r="AF17" s="5"/>
      <c r="AG17" s="5"/>
      <c r="AI17" s="207"/>
      <c r="AJ17" s="207"/>
      <c r="AK17" s="207"/>
      <c r="AL17" s="207"/>
      <c r="AM17" s="207"/>
    </row>
    <row r="18" spans="1:46" ht="15.75" customHeight="1" x14ac:dyDescent="0.2">
      <c r="A18" s="186"/>
      <c r="B18" s="186"/>
      <c r="C18" s="11" t="s">
        <v>54</v>
      </c>
      <c r="D18" s="3" t="s">
        <v>36</v>
      </c>
      <c r="E18" s="18">
        <f>'Parametrisierung Experte'!E18+'Parametrisierung Forscherin 1'!E18+'Parametrisierung Forscher 2'!E18</f>
        <v>2</v>
      </c>
      <c r="F18" s="18">
        <f>'Parametrisierung Experte'!F18+'Parametrisierung Forscherin 1'!F18+'Parametrisierung Forscher 2'!F18</f>
        <v>2</v>
      </c>
      <c r="G18" s="18">
        <f>'Parametrisierung Experte'!G18+'Parametrisierung Forscherin 1'!G18+'Parametrisierung Forscher 2'!G18</f>
        <v>2</v>
      </c>
      <c r="H18" s="18">
        <f>'Parametrisierung Experte'!H18+'Parametrisierung Forscherin 1'!H18+'Parametrisierung Forscher 2'!H18</f>
        <v>3</v>
      </c>
      <c r="I18" s="18">
        <f>'Parametrisierung Experte'!I18+'Parametrisierung Forscherin 1'!I18+'Parametrisierung Forscher 2'!I18</f>
        <v>2</v>
      </c>
      <c r="J18" s="18">
        <f>'Parametrisierung Experte'!J18+'Parametrisierung Forscherin 1'!J18+'Parametrisierung Forscher 2'!J18</f>
        <v>2</v>
      </c>
      <c r="K18" s="18">
        <f>'Parametrisierung Experte'!K18+'Parametrisierung Forscherin 1'!K18+'Parametrisierung Forscher 2'!K18</f>
        <v>2</v>
      </c>
      <c r="L18" s="18">
        <f>'Parametrisierung Experte'!L18+'Parametrisierung Forscherin 1'!L18+'Parametrisierung Forscher 2'!L18</f>
        <v>2</v>
      </c>
      <c r="M18" s="18">
        <f>'Parametrisierung Experte'!M18+'Parametrisierung Forscherin 1'!M18+'Parametrisierung Forscher 2'!M18</f>
        <v>2</v>
      </c>
      <c r="N18" s="18">
        <f>'Parametrisierung Experte'!N18+'Parametrisierung Forscherin 1'!N18+'Parametrisierung Forscher 2'!N18</f>
        <v>2</v>
      </c>
      <c r="O18" s="18">
        <f>'Parametrisierung Experte'!O18+'Parametrisierung Forscherin 1'!O18+'Parametrisierung Forscher 2'!O18</f>
        <v>1</v>
      </c>
      <c r="P18" s="18">
        <f>'Parametrisierung Experte'!P18+'Parametrisierung Forscherin 1'!P18+'Parametrisierung Forscher 2'!P18</f>
        <v>2</v>
      </c>
      <c r="Q18" s="18">
        <f>'Parametrisierung Experte'!Q18+'Parametrisierung Forscherin 1'!Q18+'Parametrisierung Forscher 2'!Q18</f>
        <v>2</v>
      </c>
      <c r="R18" s="18">
        <f>'Parametrisierung Experte'!R18+'Parametrisierung Forscherin 1'!R18+'Parametrisierung Forscher 2'!R18</f>
        <v>1</v>
      </c>
      <c r="S18" s="18">
        <f>'Parametrisierung Experte'!S18+'Parametrisierung Forscherin 1'!S18+'Parametrisierung Forscher 2'!S18</f>
        <v>2</v>
      </c>
      <c r="T18" s="18">
        <f>'Parametrisierung Experte'!T18+'Parametrisierung Forscherin 1'!T18+'Parametrisierung Forscher 2'!T18</f>
        <v>2</v>
      </c>
      <c r="U18" s="18">
        <f>'Parametrisierung Experte'!U18+'Parametrisierung Forscherin 1'!U18+'Parametrisierung Forscher 2'!U18</f>
        <v>1</v>
      </c>
      <c r="V18" s="18">
        <f>'Parametrisierung Experte'!V18+'Parametrisierung Forscherin 1'!V18+'Parametrisierung Forscher 2'!V18</f>
        <v>1</v>
      </c>
      <c r="W18" s="18">
        <f>'Parametrisierung Experte'!W18+'Parametrisierung Forscherin 1'!W18+'Parametrisierung Forscher 2'!W18</f>
        <v>1</v>
      </c>
      <c r="X18" s="18">
        <f>'Parametrisierung Experte'!X18+'Parametrisierung Forscherin 1'!X18+'Parametrisierung Forscher 2'!X18</f>
        <v>1</v>
      </c>
      <c r="Y18" s="18">
        <f>'Parametrisierung Experte'!Y18+'Parametrisierung Forscherin 1'!Y18+'Parametrisierung Forscher 2'!Y18</f>
        <v>1</v>
      </c>
      <c r="Z18" s="18">
        <f>'Parametrisierung Experte'!Z18+'Parametrisierung Forscherin 1'!Z18+'Parametrisierung Forscher 2'!Z18</f>
        <v>1</v>
      </c>
      <c r="AA18" s="18">
        <f>'Parametrisierung Experte'!AA18+'Parametrisierung Forscherin 1'!AA18+'Parametrisierung Forscher 2'!AA18</f>
        <v>1</v>
      </c>
      <c r="AB18" s="18">
        <f>'Parametrisierung Experte'!AB18+'Parametrisierung Forscherin 1'!AB18+'Parametrisierung Forscher 2'!AB18</f>
        <v>1</v>
      </c>
      <c r="AC18" s="18">
        <f>'Parametrisierung Experte'!AC18+'Parametrisierung Forscherin 1'!AC18+'Parametrisierung Forscher 2'!AC18</f>
        <v>1</v>
      </c>
      <c r="AD18" s="18">
        <f>'Parametrisierung Experte'!AD18+'Parametrisierung Forscherin 1'!AD18+'Parametrisierung Forscher 2'!AD18</f>
        <v>1</v>
      </c>
      <c r="AE18" s="5"/>
      <c r="AF18" s="5"/>
      <c r="AG18" s="5"/>
      <c r="AI18" s="207"/>
      <c r="AJ18" s="207"/>
      <c r="AK18" s="207"/>
      <c r="AL18" s="207"/>
      <c r="AM18" s="207"/>
    </row>
    <row r="19" spans="1:46" ht="15.75" customHeight="1" x14ac:dyDescent="0.2">
      <c r="A19" s="186"/>
      <c r="B19" s="186"/>
      <c r="C19" s="11" t="s">
        <v>55</v>
      </c>
      <c r="D19" s="3" t="s">
        <v>37</v>
      </c>
      <c r="E19" s="18">
        <f>'Parametrisierung Experte'!E19+'Parametrisierung Forscherin 1'!E19+'Parametrisierung Forscher 2'!E19</f>
        <v>2</v>
      </c>
      <c r="F19" s="18">
        <f>'Parametrisierung Experte'!F19+'Parametrisierung Forscherin 1'!F19+'Parametrisierung Forscher 2'!F19</f>
        <v>2</v>
      </c>
      <c r="G19" s="18">
        <f>'Parametrisierung Experte'!G19+'Parametrisierung Forscherin 1'!G19+'Parametrisierung Forscher 2'!G19</f>
        <v>2</v>
      </c>
      <c r="H19" s="18">
        <f>'Parametrisierung Experte'!H19+'Parametrisierung Forscherin 1'!H19+'Parametrisierung Forscher 2'!H19</f>
        <v>3</v>
      </c>
      <c r="I19" s="18">
        <f>'Parametrisierung Experte'!I19+'Parametrisierung Forscherin 1'!I19+'Parametrisierung Forscher 2'!I19</f>
        <v>2</v>
      </c>
      <c r="J19" s="18">
        <f>'Parametrisierung Experte'!J19+'Parametrisierung Forscherin 1'!J19+'Parametrisierung Forscher 2'!J19</f>
        <v>2</v>
      </c>
      <c r="K19" s="18">
        <f>'Parametrisierung Experte'!K19+'Parametrisierung Forscherin 1'!K19+'Parametrisierung Forscher 2'!K19</f>
        <v>2</v>
      </c>
      <c r="L19" s="18">
        <f>'Parametrisierung Experte'!L19+'Parametrisierung Forscherin 1'!L19+'Parametrisierung Forscher 2'!L19</f>
        <v>2</v>
      </c>
      <c r="M19" s="18">
        <f>'Parametrisierung Experte'!M19+'Parametrisierung Forscherin 1'!M19+'Parametrisierung Forscher 2'!M19</f>
        <v>2</v>
      </c>
      <c r="N19" s="18">
        <f>'Parametrisierung Experte'!N19+'Parametrisierung Forscherin 1'!N19+'Parametrisierung Forscher 2'!N19</f>
        <v>2</v>
      </c>
      <c r="O19" s="18">
        <f>'Parametrisierung Experte'!O19+'Parametrisierung Forscherin 1'!O19+'Parametrisierung Forscher 2'!O19</f>
        <v>1</v>
      </c>
      <c r="P19" s="18">
        <f>'Parametrisierung Experte'!P19+'Parametrisierung Forscherin 1'!P19+'Parametrisierung Forscher 2'!P19</f>
        <v>2</v>
      </c>
      <c r="Q19" s="18">
        <f>'Parametrisierung Experte'!Q19+'Parametrisierung Forscherin 1'!Q19+'Parametrisierung Forscher 2'!Q19</f>
        <v>2</v>
      </c>
      <c r="R19" s="18">
        <f>'Parametrisierung Experte'!R19+'Parametrisierung Forscherin 1'!R19+'Parametrisierung Forscher 2'!R19</f>
        <v>1</v>
      </c>
      <c r="S19" s="18">
        <f>'Parametrisierung Experte'!S19+'Parametrisierung Forscherin 1'!S19+'Parametrisierung Forscher 2'!S19</f>
        <v>2</v>
      </c>
      <c r="T19" s="18">
        <f>'Parametrisierung Experte'!T19+'Parametrisierung Forscherin 1'!T19+'Parametrisierung Forscher 2'!T19</f>
        <v>2</v>
      </c>
      <c r="U19" s="18">
        <f>'Parametrisierung Experte'!U19+'Parametrisierung Forscherin 1'!U19+'Parametrisierung Forscher 2'!U19</f>
        <v>1</v>
      </c>
      <c r="V19" s="18">
        <f>'Parametrisierung Experte'!V19+'Parametrisierung Forscherin 1'!V19+'Parametrisierung Forscher 2'!V19</f>
        <v>1</v>
      </c>
      <c r="W19" s="18">
        <f>'Parametrisierung Experte'!W19+'Parametrisierung Forscherin 1'!W19+'Parametrisierung Forscher 2'!W19</f>
        <v>1</v>
      </c>
      <c r="X19" s="18">
        <f>'Parametrisierung Experte'!X19+'Parametrisierung Forscherin 1'!X19+'Parametrisierung Forscher 2'!X19</f>
        <v>1</v>
      </c>
      <c r="Y19" s="18">
        <f>'Parametrisierung Experte'!Y19+'Parametrisierung Forscherin 1'!Y19+'Parametrisierung Forscher 2'!Y19</f>
        <v>1</v>
      </c>
      <c r="Z19" s="18">
        <f>'Parametrisierung Experte'!Z19+'Parametrisierung Forscherin 1'!Z19+'Parametrisierung Forscher 2'!Z19</f>
        <v>1</v>
      </c>
      <c r="AA19" s="18">
        <f>'Parametrisierung Experte'!AA19+'Parametrisierung Forscherin 1'!AA19+'Parametrisierung Forscher 2'!AA19</f>
        <v>1</v>
      </c>
      <c r="AB19" s="18">
        <f>'Parametrisierung Experte'!AB19+'Parametrisierung Forscherin 1'!AB19+'Parametrisierung Forscher 2'!AB19</f>
        <v>1</v>
      </c>
      <c r="AC19" s="18">
        <f>'Parametrisierung Experte'!AC19+'Parametrisierung Forscherin 1'!AC19+'Parametrisierung Forscher 2'!AC19</f>
        <v>1</v>
      </c>
      <c r="AD19" s="18">
        <f>'Parametrisierung Experte'!AD19+'Parametrisierung Forscherin 1'!AD19+'Parametrisierung Forscher 2'!AD19</f>
        <v>1</v>
      </c>
      <c r="AE19" s="5"/>
      <c r="AF19" s="5"/>
      <c r="AG19" s="5"/>
      <c r="AI19" s="207"/>
      <c r="AJ19" s="207"/>
      <c r="AK19" s="207"/>
      <c r="AL19" s="207"/>
      <c r="AM19" s="207"/>
    </row>
    <row r="20" spans="1:46" ht="15.75" customHeight="1" x14ac:dyDescent="0.2">
      <c r="A20" s="186"/>
      <c r="B20" s="186"/>
      <c r="C20" s="11" t="s">
        <v>56</v>
      </c>
      <c r="D20" s="3" t="s">
        <v>38</v>
      </c>
      <c r="E20" s="18">
        <f>'Parametrisierung Experte'!E20+'Parametrisierung Forscherin 1'!E20+'Parametrisierung Forscher 2'!E20</f>
        <v>2</v>
      </c>
      <c r="F20" s="18">
        <f>'Parametrisierung Experte'!F20+'Parametrisierung Forscherin 1'!F20+'Parametrisierung Forscher 2'!F20</f>
        <v>2</v>
      </c>
      <c r="G20" s="18">
        <f>'Parametrisierung Experte'!G20+'Parametrisierung Forscherin 1'!G20+'Parametrisierung Forscher 2'!G20</f>
        <v>2</v>
      </c>
      <c r="H20" s="18">
        <f>'Parametrisierung Experte'!H20+'Parametrisierung Forscherin 1'!H20+'Parametrisierung Forscher 2'!H20</f>
        <v>2</v>
      </c>
      <c r="I20" s="18">
        <f>'Parametrisierung Experte'!I20+'Parametrisierung Forscherin 1'!I20+'Parametrisierung Forscher 2'!I20</f>
        <v>2</v>
      </c>
      <c r="J20" s="18">
        <f>'Parametrisierung Experte'!J20+'Parametrisierung Forscherin 1'!J20+'Parametrisierung Forscher 2'!J20</f>
        <v>2</v>
      </c>
      <c r="K20" s="18">
        <f>'Parametrisierung Experte'!K20+'Parametrisierung Forscherin 1'!K20+'Parametrisierung Forscher 2'!K20</f>
        <v>1</v>
      </c>
      <c r="L20" s="18">
        <f>'Parametrisierung Experte'!L20+'Parametrisierung Forscherin 1'!L20+'Parametrisierung Forscher 2'!L20</f>
        <v>2</v>
      </c>
      <c r="M20" s="18">
        <f>'Parametrisierung Experte'!M20+'Parametrisierung Forscherin 1'!M20+'Parametrisierung Forscher 2'!M20</f>
        <v>2</v>
      </c>
      <c r="N20" s="18">
        <f>'Parametrisierung Experte'!N20+'Parametrisierung Forscherin 1'!N20+'Parametrisierung Forscher 2'!N20</f>
        <v>2</v>
      </c>
      <c r="O20" s="18">
        <f>'Parametrisierung Experte'!O20+'Parametrisierung Forscherin 1'!O20+'Parametrisierung Forscher 2'!O20</f>
        <v>1</v>
      </c>
      <c r="P20" s="18">
        <f>'Parametrisierung Experte'!P20+'Parametrisierung Forscherin 1'!P20+'Parametrisierung Forscher 2'!P20</f>
        <v>2</v>
      </c>
      <c r="Q20" s="18">
        <f>'Parametrisierung Experte'!Q20+'Parametrisierung Forscherin 1'!Q20+'Parametrisierung Forscher 2'!Q20</f>
        <v>2</v>
      </c>
      <c r="R20" s="18">
        <f>'Parametrisierung Experte'!R20+'Parametrisierung Forscherin 1'!R20+'Parametrisierung Forscher 2'!R20</f>
        <v>1</v>
      </c>
      <c r="S20" s="18">
        <f>'Parametrisierung Experte'!S20+'Parametrisierung Forscherin 1'!S20+'Parametrisierung Forscher 2'!S20</f>
        <v>2</v>
      </c>
      <c r="T20" s="18">
        <f>'Parametrisierung Experte'!T20+'Parametrisierung Forscherin 1'!T20+'Parametrisierung Forscher 2'!T20</f>
        <v>1</v>
      </c>
      <c r="U20" s="18">
        <f>'Parametrisierung Experte'!U20+'Parametrisierung Forscherin 1'!U20+'Parametrisierung Forscher 2'!U20</f>
        <v>1</v>
      </c>
      <c r="V20" s="18">
        <f>'Parametrisierung Experte'!V20+'Parametrisierung Forscherin 1'!V20+'Parametrisierung Forscher 2'!V20</f>
        <v>1</v>
      </c>
      <c r="W20" s="18">
        <f>'Parametrisierung Experte'!W20+'Parametrisierung Forscherin 1'!W20+'Parametrisierung Forscher 2'!W20</f>
        <v>1</v>
      </c>
      <c r="X20" s="18">
        <f>'Parametrisierung Experte'!X20+'Parametrisierung Forscherin 1'!X20+'Parametrisierung Forscher 2'!X20</f>
        <v>1</v>
      </c>
      <c r="Y20" s="18">
        <f>'Parametrisierung Experte'!Y20+'Parametrisierung Forscherin 1'!Y20+'Parametrisierung Forscher 2'!Y20</f>
        <v>1</v>
      </c>
      <c r="Z20" s="18">
        <f>'Parametrisierung Experte'!Z20+'Parametrisierung Forscherin 1'!Z20+'Parametrisierung Forscher 2'!Z20</f>
        <v>1</v>
      </c>
      <c r="AA20" s="18">
        <f>'Parametrisierung Experte'!AA20+'Parametrisierung Forscherin 1'!AA20+'Parametrisierung Forscher 2'!AA20</f>
        <v>1</v>
      </c>
      <c r="AB20" s="18">
        <f>'Parametrisierung Experte'!AB20+'Parametrisierung Forscherin 1'!AB20+'Parametrisierung Forscher 2'!AB20</f>
        <v>1</v>
      </c>
      <c r="AC20" s="18">
        <f>'Parametrisierung Experte'!AC20+'Parametrisierung Forscherin 1'!AC20+'Parametrisierung Forscher 2'!AC20</f>
        <v>1</v>
      </c>
      <c r="AD20" s="18">
        <f>'Parametrisierung Experte'!AD20+'Parametrisierung Forscherin 1'!AD20+'Parametrisierung Forscher 2'!AD20</f>
        <v>1</v>
      </c>
      <c r="AE20" s="5"/>
      <c r="AF20" s="5"/>
      <c r="AG20" s="5"/>
      <c r="AI20" s="207"/>
      <c r="AJ20" s="207"/>
      <c r="AK20" s="207"/>
      <c r="AL20" s="207"/>
      <c r="AM20" s="207"/>
    </row>
    <row r="21" spans="1:46" ht="15.75" customHeight="1" x14ac:dyDescent="0.2">
      <c r="A21" s="186"/>
      <c r="B21" s="186"/>
      <c r="C21" s="11" t="s">
        <v>57</v>
      </c>
      <c r="D21" s="3" t="s">
        <v>39</v>
      </c>
      <c r="E21" s="18">
        <f>'Parametrisierung Experte'!E21+'Parametrisierung Forscherin 1'!E21+'Parametrisierung Forscher 2'!E21</f>
        <v>1</v>
      </c>
      <c r="F21" s="18">
        <f>'Parametrisierung Experte'!F21+'Parametrisierung Forscherin 1'!F21+'Parametrisierung Forscher 2'!F21</f>
        <v>1</v>
      </c>
      <c r="G21" s="18">
        <f>'Parametrisierung Experte'!G21+'Parametrisierung Forscherin 1'!G21+'Parametrisierung Forscher 2'!G21</f>
        <v>1</v>
      </c>
      <c r="H21" s="18">
        <f>'Parametrisierung Experte'!H21+'Parametrisierung Forscherin 1'!H21+'Parametrisierung Forscher 2'!H21</f>
        <v>2</v>
      </c>
      <c r="I21" s="18">
        <f>'Parametrisierung Experte'!I21+'Parametrisierung Forscherin 1'!I21+'Parametrisierung Forscher 2'!I21</f>
        <v>1</v>
      </c>
      <c r="J21" s="18">
        <f>'Parametrisierung Experte'!J21+'Parametrisierung Forscherin 1'!J21+'Parametrisierung Forscher 2'!J21</f>
        <v>2</v>
      </c>
      <c r="K21" s="18">
        <f>'Parametrisierung Experte'!K21+'Parametrisierung Forscherin 1'!K21+'Parametrisierung Forscher 2'!K21</f>
        <v>2</v>
      </c>
      <c r="L21" s="18">
        <f>'Parametrisierung Experte'!L21+'Parametrisierung Forscherin 1'!L21+'Parametrisierung Forscher 2'!L21</f>
        <v>2</v>
      </c>
      <c r="M21" s="18">
        <f>'Parametrisierung Experte'!M21+'Parametrisierung Forscherin 1'!M21+'Parametrisierung Forscher 2'!M21</f>
        <v>1</v>
      </c>
      <c r="N21" s="18">
        <f>'Parametrisierung Experte'!N21+'Parametrisierung Forscherin 1'!N21+'Parametrisierung Forscher 2'!N21</f>
        <v>1</v>
      </c>
      <c r="O21" s="18">
        <f>'Parametrisierung Experte'!O21+'Parametrisierung Forscherin 1'!O21+'Parametrisierung Forscher 2'!O21</f>
        <v>1</v>
      </c>
      <c r="P21" s="18">
        <f>'Parametrisierung Experte'!P21+'Parametrisierung Forscherin 1'!P21+'Parametrisierung Forscher 2'!P21</f>
        <v>1</v>
      </c>
      <c r="Q21" s="18">
        <f>'Parametrisierung Experte'!Q21+'Parametrisierung Forscherin 1'!Q21+'Parametrisierung Forscher 2'!Q21</f>
        <v>3</v>
      </c>
      <c r="R21" s="18">
        <f>'Parametrisierung Experte'!R21+'Parametrisierung Forscherin 1'!R21+'Parametrisierung Forscher 2'!R21</f>
        <v>1</v>
      </c>
      <c r="S21" s="18">
        <f>'Parametrisierung Experte'!S21+'Parametrisierung Forscherin 1'!S21+'Parametrisierung Forscher 2'!S21</f>
        <v>2</v>
      </c>
      <c r="T21" s="18">
        <f>'Parametrisierung Experte'!T21+'Parametrisierung Forscherin 1'!T21+'Parametrisierung Forscher 2'!T21</f>
        <v>1</v>
      </c>
      <c r="U21" s="18">
        <f>'Parametrisierung Experte'!U21+'Parametrisierung Forscherin 1'!U21+'Parametrisierung Forscher 2'!U21</f>
        <v>2</v>
      </c>
      <c r="V21" s="18">
        <f>'Parametrisierung Experte'!V21+'Parametrisierung Forscherin 1'!V21+'Parametrisierung Forscher 2'!V21</f>
        <v>2</v>
      </c>
      <c r="W21" s="18">
        <f>'Parametrisierung Experte'!W21+'Parametrisierung Forscherin 1'!W21+'Parametrisierung Forscher 2'!W21</f>
        <v>2</v>
      </c>
      <c r="X21" s="18">
        <f>'Parametrisierung Experte'!X21+'Parametrisierung Forscherin 1'!X21+'Parametrisierung Forscher 2'!X21</f>
        <v>1</v>
      </c>
      <c r="Y21" s="18">
        <f>'Parametrisierung Experte'!Y21+'Parametrisierung Forscherin 1'!Y21+'Parametrisierung Forscher 2'!Y21</f>
        <v>1</v>
      </c>
      <c r="Z21" s="18">
        <f>'Parametrisierung Experte'!Z21+'Parametrisierung Forscherin 1'!Z21+'Parametrisierung Forscher 2'!Z21</f>
        <v>1</v>
      </c>
      <c r="AA21" s="18">
        <f>'Parametrisierung Experte'!AA21+'Parametrisierung Forscherin 1'!AA21+'Parametrisierung Forscher 2'!AA21</f>
        <v>2</v>
      </c>
      <c r="AB21" s="18">
        <f>'Parametrisierung Experte'!AB21+'Parametrisierung Forscherin 1'!AB21+'Parametrisierung Forscher 2'!AB21</f>
        <v>1</v>
      </c>
      <c r="AC21" s="18">
        <f>'Parametrisierung Experte'!AC21+'Parametrisierung Forscherin 1'!AC21+'Parametrisierung Forscher 2'!AC21</f>
        <v>2</v>
      </c>
      <c r="AD21" s="18">
        <f>'Parametrisierung Experte'!AD21+'Parametrisierung Forscherin 1'!AD21+'Parametrisierung Forscher 2'!AD21</f>
        <v>1</v>
      </c>
      <c r="AE21" s="5"/>
      <c r="AF21" s="5"/>
      <c r="AG21" s="5"/>
      <c r="AI21" s="207"/>
      <c r="AJ21" s="207"/>
      <c r="AK21" s="207"/>
      <c r="AL21" s="207"/>
      <c r="AM21" s="207"/>
    </row>
    <row r="22" spans="1:46" ht="15.75" customHeight="1" x14ac:dyDescent="0.2">
      <c r="A22" s="186"/>
      <c r="B22" s="186"/>
      <c r="C22" s="11" t="s">
        <v>58</v>
      </c>
      <c r="D22" s="3" t="s">
        <v>40</v>
      </c>
      <c r="E22" s="18">
        <f>'Parametrisierung Experte'!E22+'Parametrisierung Forscherin 1'!E22+'Parametrisierung Forscher 2'!E22</f>
        <v>1</v>
      </c>
      <c r="F22" s="18">
        <f>'Parametrisierung Experte'!F22+'Parametrisierung Forscherin 1'!F22+'Parametrisierung Forscher 2'!F22</f>
        <v>1</v>
      </c>
      <c r="G22" s="18">
        <f>'Parametrisierung Experte'!G22+'Parametrisierung Forscherin 1'!G22+'Parametrisierung Forscher 2'!G22</f>
        <v>1</v>
      </c>
      <c r="H22" s="18">
        <f>'Parametrisierung Experte'!H22+'Parametrisierung Forscherin 1'!H22+'Parametrisierung Forscher 2'!H22</f>
        <v>1</v>
      </c>
      <c r="I22" s="18">
        <f>'Parametrisierung Experte'!I22+'Parametrisierung Forscherin 1'!I22+'Parametrisierung Forscher 2'!I22</f>
        <v>2</v>
      </c>
      <c r="J22" s="18">
        <f>'Parametrisierung Experte'!J22+'Parametrisierung Forscherin 1'!J22+'Parametrisierung Forscher 2'!J22</f>
        <v>1</v>
      </c>
      <c r="K22" s="18">
        <f>'Parametrisierung Experte'!K22+'Parametrisierung Forscherin 1'!K22+'Parametrisierung Forscher 2'!K22</f>
        <v>1</v>
      </c>
      <c r="L22" s="18">
        <f>'Parametrisierung Experte'!L22+'Parametrisierung Forscherin 1'!L22+'Parametrisierung Forscher 2'!L22</f>
        <v>2</v>
      </c>
      <c r="M22" s="18">
        <f>'Parametrisierung Experte'!M22+'Parametrisierung Forscherin 1'!M22+'Parametrisierung Forscher 2'!M22</f>
        <v>1</v>
      </c>
      <c r="N22" s="18">
        <f>'Parametrisierung Experte'!N22+'Parametrisierung Forscherin 1'!N22+'Parametrisierung Forscher 2'!N22</f>
        <v>1</v>
      </c>
      <c r="O22" s="18">
        <f>'Parametrisierung Experte'!O22+'Parametrisierung Forscherin 1'!O22+'Parametrisierung Forscher 2'!O22</f>
        <v>1</v>
      </c>
      <c r="P22" s="18">
        <f>'Parametrisierung Experte'!P22+'Parametrisierung Forscherin 1'!P22+'Parametrisierung Forscher 2'!P22</f>
        <v>2</v>
      </c>
      <c r="Q22" s="18">
        <f>'Parametrisierung Experte'!Q22+'Parametrisierung Forscherin 1'!Q22+'Parametrisierung Forscher 2'!Q22</f>
        <v>2</v>
      </c>
      <c r="R22" s="18">
        <f>'Parametrisierung Experte'!R22+'Parametrisierung Forscherin 1'!R22+'Parametrisierung Forscher 2'!R22</f>
        <v>1</v>
      </c>
      <c r="S22" s="18">
        <f>'Parametrisierung Experte'!S22+'Parametrisierung Forscherin 1'!S22+'Parametrisierung Forscher 2'!S22</f>
        <v>1</v>
      </c>
      <c r="T22" s="18">
        <f>'Parametrisierung Experte'!T22+'Parametrisierung Forscherin 1'!T22+'Parametrisierung Forscher 2'!T22</f>
        <v>1</v>
      </c>
      <c r="U22" s="18">
        <f>'Parametrisierung Experte'!U22+'Parametrisierung Forscherin 1'!U22+'Parametrisierung Forscher 2'!U22</f>
        <v>1</v>
      </c>
      <c r="V22" s="18">
        <f>'Parametrisierung Experte'!V22+'Parametrisierung Forscherin 1'!V22+'Parametrisierung Forscher 2'!V22</f>
        <v>1</v>
      </c>
      <c r="W22" s="18">
        <f>'Parametrisierung Experte'!W22+'Parametrisierung Forscherin 1'!W22+'Parametrisierung Forscher 2'!W22</f>
        <v>1</v>
      </c>
      <c r="X22" s="18">
        <f>'Parametrisierung Experte'!X22+'Parametrisierung Forscherin 1'!X22+'Parametrisierung Forscher 2'!X22</f>
        <v>1</v>
      </c>
      <c r="Y22" s="18">
        <f>'Parametrisierung Experte'!Y22+'Parametrisierung Forscherin 1'!Y22+'Parametrisierung Forscher 2'!Y22</f>
        <v>1</v>
      </c>
      <c r="Z22" s="18">
        <f>'Parametrisierung Experte'!Z22+'Parametrisierung Forscherin 1'!Z22+'Parametrisierung Forscher 2'!Z22</f>
        <v>1</v>
      </c>
      <c r="AA22" s="18">
        <f>'Parametrisierung Experte'!AA22+'Parametrisierung Forscherin 1'!AA22+'Parametrisierung Forscher 2'!AA22</f>
        <v>1</v>
      </c>
      <c r="AB22" s="18">
        <f>'Parametrisierung Experte'!AB22+'Parametrisierung Forscherin 1'!AB22+'Parametrisierung Forscher 2'!AB22</f>
        <v>1</v>
      </c>
      <c r="AC22" s="18">
        <f>'Parametrisierung Experte'!AC22+'Parametrisierung Forscherin 1'!AC22+'Parametrisierung Forscher 2'!AC22</f>
        <v>1</v>
      </c>
      <c r="AD22" s="18">
        <f>'Parametrisierung Experte'!AD22+'Parametrisierung Forscherin 1'!AD22+'Parametrisierung Forscher 2'!AD22</f>
        <v>1</v>
      </c>
      <c r="AE22" s="5"/>
      <c r="AF22" s="5"/>
      <c r="AG22" s="5"/>
      <c r="AI22" s="207"/>
      <c r="AJ22" s="207"/>
      <c r="AK22" s="207"/>
      <c r="AL22" s="207"/>
      <c r="AM22" s="207"/>
    </row>
    <row r="23" spans="1:46" x14ac:dyDescent="0.2">
      <c r="A23" s="186"/>
      <c r="B23" s="186"/>
      <c r="C23" s="11" t="s">
        <v>59</v>
      </c>
      <c r="D23" s="3" t="s">
        <v>41</v>
      </c>
      <c r="E23" s="18">
        <f>'Parametrisierung Experte'!E23+'Parametrisierung Forscherin 1'!E23+'Parametrisierung Forscher 2'!E23</f>
        <v>1</v>
      </c>
      <c r="F23" s="18">
        <f>'Parametrisierung Experte'!F23+'Parametrisierung Forscherin 1'!F23+'Parametrisierung Forscher 2'!F23</f>
        <v>1</v>
      </c>
      <c r="G23" s="18">
        <f>'Parametrisierung Experte'!G23+'Parametrisierung Forscherin 1'!G23+'Parametrisierung Forscher 2'!G23</f>
        <v>1</v>
      </c>
      <c r="H23" s="18">
        <f>'Parametrisierung Experte'!H23+'Parametrisierung Forscherin 1'!H23+'Parametrisierung Forscher 2'!H23</f>
        <v>1</v>
      </c>
      <c r="I23" s="18">
        <f>'Parametrisierung Experte'!I23+'Parametrisierung Forscherin 1'!I23+'Parametrisierung Forscher 2'!I23</f>
        <v>2</v>
      </c>
      <c r="J23" s="18">
        <f>'Parametrisierung Experte'!J23+'Parametrisierung Forscherin 1'!J23+'Parametrisierung Forscher 2'!J23</f>
        <v>2</v>
      </c>
      <c r="K23" s="18">
        <f>'Parametrisierung Experte'!K23+'Parametrisierung Forscherin 1'!K23+'Parametrisierung Forscher 2'!K23</f>
        <v>2</v>
      </c>
      <c r="L23" s="18">
        <f>'Parametrisierung Experte'!L23+'Parametrisierung Forscherin 1'!L23+'Parametrisierung Forscher 2'!L23</f>
        <v>1</v>
      </c>
      <c r="M23" s="18">
        <f>'Parametrisierung Experte'!M23+'Parametrisierung Forscherin 1'!M23+'Parametrisierung Forscher 2'!M23</f>
        <v>2</v>
      </c>
      <c r="N23" s="18">
        <f>'Parametrisierung Experte'!N23+'Parametrisierung Forscherin 1'!N23+'Parametrisierung Forscher 2'!N23</f>
        <v>1</v>
      </c>
      <c r="O23" s="18">
        <f>'Parametrisierung Experte'!O23+'Parametrisierung Forscherin 1'!O23+'Parametrisierung Forscher 2'!O23</f>
        <v>1</v>
      </c>
      <c r="P23" s="18">
        <f>'Parametrisierung Experte'!P23+'Parametrisierung Forscherin 1'!P23+'Parametrisierung Forscher 2'!P23</f>
        <v>1</v>
      </c>
      <c r="Q23" s="18">
        <f>'Parametrisierung Experte'!Q23+'Parametrisierung Forscherin 1'!Q23+'Parametrisierung Forscher 2'!Q23</f>
        <v>2</v>
      </c>
      <c r="R23" s="18">
        <f>'Parametrisierung Experte'!R23+'Parametrisierung Forscherin 1'!R23+'Parametrisierung Forscher 2'!R23</f>
        <v>1</v>
      </c>
      <c r="S23" s="18">
        <f>'Parametrisierung Experte'!S23+'Parametrisierung Forscherin 1'!S23+'Parametrisierung Forscher 2'!S23</f>
        <v>1</v>
      </c>
      <c r="T23" s="18">
        <f>'Parametrisierung Experte'!T23+'Parametrisierung Forscherin 1'!T23+'Parametrisierung Forscher 2'!T23</f>
        <v>1</v>
      </c>
      <c r="U23" s="18">
        <f>'Parametrisierung Experte'!U23+'Parametrisierung Forscherin 1'!U23+'Parametrisierung Forscher 2'!U23</f>
        <v>2</v>
      </c>
      <c r="V23" s="18">
        <f>'Parametrisierung Experte'!V23+'Parametrisierung Forscherin 1'!V23+'Parametrisierung Forscher 2'!V23</f>
        <v>1</v>
      </c>
      <c r="W23" s="18">
        <f>'Parametrisierung Experte'!W23+'Parametrisierung Forscherin 1'!W23+'Parametrisierung Forscher 2'!W23</f>
        <v>1</v>
      </c>
      <c r="X23" s="18">
        <f>'Parametrisierung Experte'!X23+'Parametrisierung Forscherin 1'!X23+'Parametrisierung Forscher 2'!X23</f>
        <v>1</v>
      </c>
      <c r="Y23" s="18">
        <f>'Parametrisierung Experte'!Y23+'Parametrisierung Forscherin 1'!Y23+'Parametrisierung Forscher 2'!Y23</f>
        <v>1</v>
      </c>
      <c r="Z23" s="18">
        <f>'Parametrisierung Experte'!Z23+'Parametrisierung Forscherin 1'!Z23+'Parametrisierung Forscher 2'!Z23</f>
        <v>1</v>
      </c>
      <c r="AA23" s="18">
        <f>'Parametrisierung Experte'!AA23+'Parametrisierung Forscherin 1'!AA23+'Parametrisierung Forscher 2'!AA23</f>
        <v>1</v>
      </c>
      <c r="AB23" s="18">
        <f>'Parametrisierung Experte'!AB23+'Parametrisierung Forscherin 1'!AB23+'Parametrisierung Forscher 2'!AB23</f>
        <v>1</v>
      </c>
      <c r="AC23" s="18">
        <f>'Parametrisierung Experte'!AC23+'Parametrisierung Forscherin 1'!AC23+'Parametrisierung Forscher 2'!AC23</f>
        <v>2</v>
      </c>
      <c r="AD23" s="18">
        <f>'Parametrisierung Experte'!AD23+'Parametrisierung Forscherin 1'!AD23+'Parametrisierung Forscher 2'!AD23</f>
        <v>1</v>
      </c>
      <c r="AE23" s="5"/>
      <c r="AF23" s="5"/>
      <c r="AG23" s="5"/>
      <c r="AI23" s="207"/>
      <c r="AJ23" s="207"/>
      <c r="AK23" s="207"/>
      <c r="AL23" s="207"/>
      <c r="AM23" s="207"/>
    </row>
    <row r="24" spans="1:46" x14ac:dyDescent="0.2">
      <c r="A24" s="186"/>
      <c r="B24" s="186"/>
      <c r="C24" s="11" t="s">
        <v>60</v>
      </c>
      <c r="D24" s="3" t="s">
        <v>42</v>
      </c>
      <c r="E24" s="18">
        <f>'Parametrisierung Experte'!E24+'Parametrisierung Forscherin 1'!E24+'Parametrisierung Forscher 2'!E24</f>
        <v>1</v>
      </c>
      <c r="F24" s="18">
        <f>'Parametrisierung Experte'!F24+'Parametrisierung Forscherin 1'!F24+'Parametrisierung Forscher 2'!F24</f>
        <v>1</v>
      </c>
      <c r="G24" s="18">
        <f>'Parametrisierung Experte'!G24+'Parametrisierung Forscherin 1'!G24+'Parametrisierung Forscher 2'!G24</f>
        <v>1</v>
      </c>
      <c r="H24" s="18">
        <f>'Parametrisierung Experte'!H24+'Parametrisierung Forscherin 1'!H24+'Parametrisierung Forscher 2'!H24</f>
        <v>1</v>
      </c>
      <c r="I24" s="18">
        <f>'Parametrisierung Experte'!I24+'Parametrisierung Forscherin 1'!I24+'Parametrisierung Forscher 2'!I24</f>
        <v>2</v>
      </c>
      <c r="J24" s="18">
        <f>'Parametrisierung Experte'!J24+'Parametrisierung Forscherin 1'!J24+'Parametrisierung Forscher 2'!J24</f>
        <v>2</v>
      </c>
      <c r="K24" s="18">
        <f>'Parametrisierung Experte'!K24+'Parametrisierung Forscherin 1'!K24+'Parametrisierung Forscher 2'!K24</f>
        <v>1</v>
      </c>
      <c r="L24" s="18">
        <f>'Parametrisierung Experte'!L24+'Parametrisierung Forscherin 1'!L24+'Parametrisierung Forscher 2'!L24</f>
        <v>1</v>
      </c>
      <c r="M24" s="18">
        <f>'Parametrisierung Experte'!M24+'Parametrisierung Forscherin 1'!M24+'Parametrisierung Forscher 2'!M24</f>
        <v>2</v>
      </c>
      <c r="N24" s="18">
        <f>'Parametrisierung Experte'!N24+'Parametrisierung Forscherin 1'!N24+'Parametrisierung Forscher 2'!N24</f>
        <v>1</v>
      </c>
      <c r="O24" s="18">
        <f>'Parametrisierung Experte'!O24+'Parametrisierung Forscherin 1'!O24+'Parametrisierung Forscher 2'!O24</f>
        <v>2</v>
      </c>
      <c r="P24" s="18">
        <f>'Parametrisierung Experte'!P24+'Parametrisierung Forscherin 1'!P24+'Parametrisierung Forscher 2'!P24</f>
        <v>1</v>
      </c>
      <c r="Q24" s="18">
        <f>'Parametrisierung Experte'!Q24+'Parametrisierung Forscherin 1'!Q24+'Parametrisierung Forscher 2'!Q24</f>
        <v>2</v>
      </c>
      <c r="R24" s="18">
        <f>'Parametrisierung Experte'!R24+'Parametrisierung Forscherin 1'!R24+'Parametrisierung Forscher 2'!R24</f>
        <v>2</v>
      </c>
      <c r="S24" s="18">
        <f>'Parametrisierung Experte'!S24+'Parametrisierung Forscherin 1'!S24+'Parametrisierung Forscher 2'!S24</f>
        <v>1</v>
      </c>
      <c r="T24" s="18">
        <f>'Parametrisierung Experte'!T24+'Parametrisierung Forscherin 1'!T24+'Parametrisierung Forscher 2'!T24</f>
        <v>1</v>
      </c>
      <c r="U24" s="18">
        <f>'Parametrisierung Experte'!U24+'Parametrisierung Forscherin 1'!U24+'Parametrisierung Forscher 2'!U24</f>
        <v>2</v>
      </c>
      <c r="V24" s="18">
        <f>'Parametrisierung Experte'!V24+'Parametrisierung Forscherin 1'!V24+'Parametrisierung Forscher 2'!V24</f>
        <v>1</v>
      </c>
      <c r="W24" s="18">
        <f>'Parametrisierung Experte'!W24+'Parametrisierung Forscherin 1'!W24+'Parametrisierung Forscher 2'!W24</f>
        <v>1</v>
      </c>
      <c r="X24" s="18">
        <f>'Parametrisierung Experte'!X24+'Parametrisierung Forscherin 1'!X24+'Parametrisierung Forscher 2'!X24</f>
        <v>1</v>
      </c>
      <c r="Y24" s="18">
        <f>'Parametrisierung Experte'!Y24+'Parametrisierung Forscherin 1'!Y24+'Parametrisierung Forscher 2'!Y24</f>
        <v>1</v>
      </c>
      <c r="Z24" s="18">
        <f>'Parametrisierung Experte'!Z24+'Parametrisierung Forscherin 1'!Z24+'Parametrisierung Forscher 2'!Z24</f>
        <v>1</v>
      </c>
      <c r="AA24" s="18">
        <f>'Parametrisierung Experte'!AA24+'Parametrisierung Forscherin 1'!AA24+'Parametrisierung Forscher 2'!AA24</f>
        <v>1</v>
      </c>
      <c r="AB24" s="18">
        <f>'Parametrisierung Experte'!AB24+'Parametrisierung Forscherin 1'!AB24+'Parametrisierung Forscher 2'!AB24</f>
        <v>1</v>
      </c>
      <c r="AC24" s="18">
        <f>'Parametrisierung Experte'!AC24+'Parametrisierung Forscherin 1'!AC24+'Parametrisierung Forscher 2'!AC24</f>
        <v>2</v>
      </c>
      <c r="AD24" s="18">
        <f>'Parametrisierung Experte'!AD24+'Parametrisierung Forscherin 1'!AD24+'Parametrisierung Forscher 2'!AD24</f>
        <v>1</v>
      </c>
      <c r="AE24" s="5"/>
      <c r="AF24" s="5"/>
      <c r="AG24" s="5"/>
      <c r="AI24" s="207"/>
      <c r="AJ24" s="207"/>
      <c r="AK24" s="207"/>
      <c r="AL24" s="207"/>
      <c r="AM24" s="207"/>
    </row>
    <row r="25" spans="1:46" x14ac:dyDescent="0.2">
      <c r="A25" s="186"/>
      <c r="B25" s="186"/>
      <c r="C25" s="11" t="s">
        <v>61</v>
      </c>
      <c r="D25" s="3" t="s">
        <v>43</v>
      </c>
      <c r="E25" s="18">
        <f>'Parametrisierung Experte'!E25+'Parametrisierung Forscherin 1'!E25+'Parametrisierung Forscher 2'!E25</f>
        <v>1</v>
      </c>
      <c r="F25" s="18">
        <f>'Parametrisierung Experte'!F25+'Parametrisierung Forscherin 1'!F25+'Parametrisierung Forscher 2'!F25</f>
        <v>1</v>
      </c>
      <c r="G25" s="18">
        <f>'Parametrisierung Experte'!G25+'Parametrisierung Forscherin 1'!G25+'Parametrisierung Forscher 2'!G25</f>
        <v>1</v>
      </c>
      <c r="H25" s="18">
        <f>'Parametrisierung Experte'!H25+'Parametrisierung Forscherin 1'!H25+'Parametrisierung Forscher 2'!H25</f>
        <v>1</v>
      </c>
      <c r="I25" s="18">
        <f>'Parametrisierung Experte'!I25+'Parametrisierung Forscherin 1'!I25+'Parametrisierung Forscher 2'!I25</f>
        <v>3</v>
      </c>
      <c r="J25" s="18">
        <f>'Parametrisierung Experte'!J25+'Parametrisierung Forscherin 1'!J25+'Parametrisierung Forscher 2'!J25</f>
        <v>1</v>
      </c>
      <c r="K25" s="18">
        <f>'Parametrisierung Experte'!K25+'Parametrisierung Forscherin 1'!K25+'Parametrisierung Forscher 2'!K25</f>
        <v>1</v>
      </c>
      <c r="L25" s="18">
        <f>'Parametrisierung Experte'!L25+'Parametrisierung Forscherin 1'!L25+'Parametrisierung Forscher 2'!L25</f>
        <v>1</v>
      </c>
      <c r="M25" s="18">
        <f>'Parametrisierung Experte'!M25+'Parametrisierung Forscherin 1'!M25+'Parametrisierung Forscher 2'!M25</f>
        <v>1</v>
      </c>
      <c r="N25" s="18">
        <f>'Parametrisierung Experte'!N25+'Parametrisierung Forscherin 1'!N25+'Parametrisierung Forscher 2'!N25</f>
        <v>1</v>
      </c>
      <c r="O25" s="18">
        <f>'Parametrisierung Experte'!O25+'Parametrisierung Forscherin 1'!O25+'Parametrisierung Forscher 2'!O25</f>
        <v>2</v>
      </c>
      <c r="P25" s="18">
        <f>'Parametrisierung Experte'!P25+'Parametrisierung Forscherin 1'!P25+'Parametrisierung Forscher 2'!P25</f>
        <v>1</v>
      </c>
      <c r="Q25" s="18">
        <f>'Parametrisierung Experte'!Q25+'Parametrisierung Forscherin 1'!Q25+'Parametrisierung Forscher 2'!Q25</f>
        <v>2</v>
      </c>
      <c r="R25" s="18">
        <f>'Parametrisierung Experte'!R25+'Parametrisierung Forscherin 1'!R25+'Parametrisierung Forscher 2'!R25</f>
        <v>1</v>
      </c>
      <c r="S25" s="18">
        <f>'Parametrisierung Experte'!S25+'Parametrisierung Forscherin 1'!S25+'Parametrisierung Forscher 2'!S25</f>
        <v>1</v>
      </c>
      <c r="T25" s="18">
        <f>'Parametrisierung Experte'!T25+'Parametrisierung Forscherin 1'!T25+'Parametrisierung Forscher 2'!T25</f>
        <v>1</v>
      </c>
      <c r="U25" s="18">
        <f>'Parametrisierung Experte'!U25+'Parametrisierung Forscherin 1'!U25+'Parametrisierung Forscher 2'!U25</f>
        <v>1</v>
      </c>
      <c r="V25" s="18">
        <f>'Parametrisierung Experte'!V25+'Parametrisierung Forscherin 1'!V25+'Parametrisierung Forscher 2'!V25</f>
        <v>1</v>
      </c>
      <c r="W25" s="18">
        <f>'Parametrisierung Experte'!W25+'Parametrisierung Forscherin 1'!W25+'Parametrisierung Forscher 2'!W25</f>
        <v>1</v>
      </c>
      <c r="X25" s="18">
        <f>'Parametrisierung Experte'!X25+'Parametrisierung Forscherin 1'!X25+'Parametrisierung Forscher 2'!X25</f>
        <v>1</v>
      </c>
      <c r="Y25" s="18">
        <f>'Parametrisierung Experte'!Y25+'Parametrisierung Forscherin 1'!Y25+'Parametrisierung Forscher 2'!Y25</f>
        <v>1</v>
      </c>
      <c r="Z25" s="18">
        <f>'Parametrisierung Experte'!Z25+'Parametrisierung Forscherin 1'!Z25+'Parametrisierung Forscher 2'!Z25</f>
        <v>1</v>
      </c>
      <c r="AA25" s="18">
        <f>'Parametrisierung Experte'!AA25+'Parametrisierung Forscherin 1'!AA25+'Parametrisierung Forscher 2'!AA25</f>
        <v>1</v>
      </c>
      <c r="AB25" s="18">
        <f>'Parametrisierung Experte'!AB25+'Parametrisierung Forscherin 1'!AB25+'Parametrisierung Forscher 2'!AB25</f>
        <v>1</v>
      </c>
      <c r="AC25" s="18">
        <f>'Parametrisierung Experte'!AC25+'Parametrisierung Forscherin 1'!AC25+'Parametrisierung Forscher 2'!AC25</f>
        <v>1</v>
      </c>
      <c r="AD25" s="18">
        <f>'Parametrisierung Experte'!AD25+'Parametrisierung Forscherin 1'!AD25+'Parametrisierung Forscher 2'!AD25</f>
        <v>1</v>
      </c>
      <c r="AE25" s="5"/>
      <c r="AF25" s="5"/>
      <c r="AG25" s="5"/>
      <c r="AI25" s="207"/>
      <c r="AJ25" s="207"/>
      <c r="AK25" s="207"/>
      <c r="AL25" s="207"/>
      <c r="AM25" s="207"/>
    </row>
    <row r="26" spans="1:46" ht="15" x14ac:dyDescent="0.25">
      <c r="A26" s="186"/>
      <c r="B26" s="13"/>
      <c r="C26" s="13"/>
      <c r="D26" s="13"/>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5"/>
      <c r="AF26" s="5"/>
      <c r="AG26" s="5"/>
      <c r="AI26" s="212"/>
      <c r="AJ26" s="213"/>
      <c r="AK26" s="213"/>
      <c r="AL26" s="213"/>
      <c r="AM26" s="214"/>
    </row>
    <row r="27" spans="1:46" ht="15" customHeight="1" x14ac:dyDescent="0.25">
      <c r="A27" s="186"/>
      <c r="B27" s="186" t="s">
        <v>99</v>
      </c>
      <c r="C27" s="4" t="s">
        <v>90</v>
      </c>
      <c r="D27" s="13"/>
      <c r="E27" s="16">
        <f>ROUND(('Parametrisierung Experte'!E27+'Parametrisierung Forscherin 1'!E27+'Parametrisierung Forscher 2'!E27)/3,0)</f>
        <v>6</v>
      </c>
      <c r="F27" s="16">
        <f>ROUND(('Parametrisierung Experte'!F27+'Parametrisierung Forscherin 1'!F27+'Parametrisierung Forscher 2'!F27)/3,0)</f>
        <v>5</v>
      </c>
      <c r="G27" s="16">
        <f>ROUND(('Parametrisierung Experte'!G27+'Parametrisierung Forscherin 1'!G27+'Parametrisierung Forscher 2'!G27)/3,0)</f>
        <v>7</v>
      </c>
      <c r="H27" s="16">
        <f>ROUND(('Parametrisierung Experte'!H27+'Parametrisierung Forscherin 1'!H27+'Parametrisierung Forscher 2'!H27)/3,0)</f>
        <v>3</v>
      </c>
      <c r="I27" s="16">
        <f>ROUND(('Parametrisierung Experte'!I27+'Parametrisierung Forscherin 1'!I27+'Parametrisierung Forscher 2'!I27)/3,0)</f>
        <v>8</v>
      </c>
      <c r="J27" s="16">
        <f>ROUND(('Parametrisierung Experte'!J27+'Parametrisierung Forscherin 1'!J27+'Parametrisierung Forscher 2'!J27)/3,0)</f>
        <v>5</v>
      </c>
      <c r="K27" s="16">
        <f>ROUND(('Parametrisierung Experte'!K27+'Parametrisierung Forscherin 1'!K27+'Parametrisierung Forscher 2'!K27)/3,0)</f>
        <v>2</v>
      </c>
      <c r="L27" s="16">
        <f>ROUND(('Parametrisierung Experte'!L27+'Parametrisierung Forscherin 1'!L27+'Parametrisierung Forscher 2'!L27)/3,0)</f>
        <v>6</v>
      </c>
      <c r="M27" s="16">
        <f>ROUND(('Parametrisierung Experte'!M27+'Parametrisierung Forscherin 1'!M27+'Parametrisierung Forscher 2'!M27)/3,0)</f>
        <v>9</v>
      </c>
      <c r="N27" s="16">
        <f>ROUND(('Parametrisierung Experte'!N27+'Parametrisierung Forscherin 1'!N27+'Parametrisierung Forscher 2'!N27)/3,0)</f>
        <v>4</v>
      </c>
      <c r="O27" s="16">
        <f>ROUND(('Parametrisierung Experte'!O27+'Parametrisierung Forscherin 1'!O27+'Parametrisierung Forscher 2'!O27)/3,0)</f>
        <v>3</v>
      </c>
      <c r="P27" s="16">
        <f>ROUND(('Parametrisierung Experte'!P27+'Parametrisierung Forscherin 1'!P27+'Parametrisierung Forscher 2'!P27)/3,0)</f>
        <v>7</v>
      </c>
      <c r="Q27" s="16">
        <f>ROUND(('Parametrisierung Experte'!Q27+'Parametrisierung Forscherin 1'!Q27+'Parametrisierung Forscher 2'!Q27)/3,0)</f>
        <v>5</v>
      </c>
      <c r="R27" s="16">
        <f>ROUND(('Parametrisierung Experte'!R27+'Parametrisierung Forscherin 1'!R27+'Parametrisierung Forscher 2'!R27)/3,0)</f>
        <v>4</v>
      </c>
      <c r="S27" s="16">
        <f>ROUND(('Parametrisierung Experte'!S27+'Parametrisierung Forscherin 1'!S27+'Parametrisierung Forscher 2'!S27)/3,0)</f>
        <v>8</v>
      </c>
      <c r="T27" s="16">
        <f>ROUND(('Parametrisierung Experte'!T27+'Parametrisierung Forscherin 1'!T27+'Parametrisierung Forscher 2'!T27)/3,0)</f>
        <v>3</v>
      </c>
      <c r="U27" s="16">
        <f>ROUND(('Parametrisierung Experte'!U27+'Parametrisierung Forscherin 1'!U27+'Parametrisierung Forscher 2'!U27)/3,0)</f>
        <v>6</v>
      </c>
      <c r="V27" s="16">
        <f>ROUND(('Parametrisierung Experte'!V27+'Parametrisierung Forscherin 1'!V27+'Parametrisierung Forscher 2'!V27)/3,0)</f>
        <v>5</v>
      </c>
      <c r="W27" s="16">
        <f>ROUND(('Parametrisierung Experte'!W27+'Parametrisierung Forscherin 1'!W27+'Parametrisierung Forscher 2'!W27)/3,0)</f>
        <v>3</v>
      </c>
      <c r="X27" s="16">
        <f>ROUND(('Parametrisierung Experte'!X27+'Parametrisierung Forscherin 1'!X27+'Parametrisierung Forscher 2'!X27)/3,0)</f>
        <v>2</v>
      </c>
      <c r="Y27" s="16">
        <f>ROUND(('Parametrisierung Experte'!Y27+'Parametrisierung Forscherin 1'!Y27+'Parametrisierung Forscher 2'!Y27)/3,0)</f>
        <v>5</v>
      </c>
      <c r="Z27" s="16">
        <f>ROUND(('Parametrisierung Experte'!Z27+'Parametrisierung Forscherin 1'!Z27+'Parametrisierung Forscher 2'!Z27)/3,0)</f>
        <v>6</v>
      </c>
      <c r="AA27" s="16">
        <f>ROUND(('Parametrisierung Experte'!AA27+'Parametrisierung Forscherin 1'!AA27+'Parametrisierung Forscher 2'!AA27)/3,0)</f>
        <v>3</v>
      </c>
      <c r="AB27" s="16">
        <f>ROUND(('Parametrisierung Experte'!AB27+'Parametrisierung Forscherin 1'!AB27+'Parametrisierung Forscher 2'!AB27)/3,0)</f>
        <v>4</v>
      </c>
      <c r="AC27" s="16">
        <f>ROUND(('Parametrisierung Experte'!AC27+'Parametrisierung Forscherin 1'!AC27+'Parametrisierung Forscher 2'!AC27)/3,0)</f>
        <v>8</v>
      </c>
      <c r="AD27" s="16">
        <f>ROUND(('Parametrisierung Experte'!AD27+'Parametrisierung Forscherin 1'!AD27+'Parametrisierung Forscher 2'!AD27)/3,0)</f>
        <v>3</v>
      </c>
      <c r="AE27" s="5"/>
      <c r="AF27" s="5"/>
      <c r="AG27" s="5"/>
      <c r="AI27" s="207" t="s">
        <v>248</v>
      </c>
      <c r="AJ27" s="207"/>
      <c r="AK27" s="207"/>
      <c r="AL27" s="207"/>
      <c r="AM27" s="207"/>
      <c r="AO27" s="52" t="s">
        <v>203</v>
      </c>
    </row>
    <row r="28" spans="1:46" ht="15" x14ac:dyDescent="0.25">
      <c r="A28" s="186"/>
      <c r="B28" s="186"/>
      <c r="C28" s="4" t="s">
        <v>91</v>
      </c>
      <c r="D28" s="13"/>
      <c r="E28" s="16">
        <f>ROUND(('Parametrisierung Experte'!E28+'Parametrisierung Forscherin 1'!E28+'Parametrisierung Forscher 2'!E28)/3,0)</f>
        <v>6</v>
      </c>
      <c r="F28" s="16">
        <f>ROUND(('Parametrisierung Experte'!F28+'Parametrisierung Forscherin 1'!F28+'Parametrisierung Forscher 2'!F28)/3,0)</f>
        <v>5</v>
      </c>
      <c r="G28" s="16">
        <f>ROUND(('Parametrisierung Experte'!G28+'Parametrisierung Forscherin 1'!G28+'Parametrisierung Forscher 2'!G28)/3,0)</f>
        <v>5</v>
      </c>
      <c r="H28" s="16">
        <f>ROUND(('Parametrisierung Experte'!H28+'Parametrisierung Forscherin 1'!H28+'Parametrisierung Forscher 2'!H28)/3,0)</f>
        <v>3</v>
      </c>
      <c r="I28" s="16">
        <f>ROUND(('Parametrisierung Experte'!I28+'Parametrisierung Forscherin 1'!I28+'Parametrisierung Forscher 2'!I28)/3,0)</f>
        <v>5</v>
      </c>
      <c r="J28" s="16">
        <f>ROUND(('Parametrisierung Experte'!J28+'Parametrisierung Forscherin 1'!J28+'Parametrisierung Forscher 2'!J28)/3,0)</f>
        <v>4</v>
      </c>
      <c r="K28" s="16">
        <f>ROUND(('Parametrisierung Experte'!K28+'Parametrisierung Forscherin 1'!K28+'Parametrisierung Forscher 2'!K28)/3,0)</f>
        <v>2</v>
      </c>
      <c r="L28" s="16">
        <f>ROUND(('Parametrisierung Experte'!L28+'Parametrisierung Forscherin 1'!L28+'Parametrisierung Forscher 2'!L28)/3,0)</f>
        <v>4</v>
      </c>
      <c r="M28" s="16">
        <f>ROUND(('Parametrisierung Experte'!M28+'Parametrisierung Forscherin 1'!M28+'Parametrisierung Forscher 2'!M28)/3,0)</f>
        <v>9</v>
      </c>
      <c r="N28" s="16">
        <f>ROUND(('Parametrisierung Experte'!N28+'Parametrisierung Forscherin 1'!N28+'Parametrisierung Forscher 2'!N28)/3,0)</f>
        <v>4</v>
      </c>
      <c r="O28" s="16">
        <f>ROUND(('Parametrisierung Experte'!O28+'Parametrisierung Forscherin 1'!O28+'Parametrisierung Forscher 2'!O28)/3,0)</f>
        <v>3</v>
      </c>
      <c r="P28" s="16">
        <f>ROUND(('Parametrisierung Experte'!P28+'Parametrisierung Forscherin 1'!P28+'Parametrisierung Forscher 2'!P28)/3,0)</f>
        <v>4</v>
      </c>
      <c r="Q28" s="16">
        <f>ROUND(('Parametrisierung Experte'!Q28+'Parametrisierung Forscherin 1'!Q28+'Parametrisierung Forscher 2'!Q28)/3,0)</f>
        <v>5</v>
      </c>
      <c r="R28" s="16">
        <f>ROUND(('Parametrisierung Experte'!R28+'Parametrisierung Forscherin 1'!R28+'Parametrisierung Forscher 2'!R28)/3,0)</f>
        <v>4</v>
      </c>
      <c r="S28" s="16">
        <f>ROUND(('Parametrisierung Experte'!S28+'Parametrisierung Forscherin 1'!S28+'Parametrisierung Forscher 2'!S28)/3,0)</f>
        <v>8</v>
      </c>
      <c r="T28" s="16">
        <f>ROUND(('Parametrisierung Experte'!T28+'Parametrisierung Forscherin 1'!T28+'Parametrisierung Forscher 2'!T28)/3,0)</f>
        <v>3</v>
      </c>
      <c r="U28" s="16">
        <f>ROUND(('Parametrisierung Experte'!U28+'Parametrisierung Forscherin 1'!U28+'Parametrisierung Forscher 2'!U28)/3,0)</f>
        <v>4</v>
      </c>
      <c r="V28" s="16">
        <f>ROUND(('Parametrisierung Experte'!V28+'Parametrisierung Forscherin 1'!V28+'Parametrisierung Forscher 2'!V28)/3,0)</f>
        <v>5</v>
      </c>
      <c r="W28" s="16">
        <f>ROUND(('Parametrisierung Experte'!W28+'Parametrisierung Forscherin 1'!W28+'Parametrisierung Forscher 2'!W28)/3,0)</f>
        <v>3</v>
      </c>
      <c r="X28" s="16">
        <f>ROUND(('Parametrisierung Experte'!X28+'Parametrisierung Forscherin 1'!X28+'Parametrisierung Forscher 2'!X28)/3,0)</f>
        <v>3</v>
      </c>
      <c r="Y28" s="16">
        <f>ROUND(('Parametrisierung Experte'!Y28+'Parametrisierung Forscherin 1'!Y28+'Parametrisierung Forscher 2'!Y28)/3,0)</f>
        <v>5</v>
      </c>
      <c r="Z28" s="16">
        <f>ROUND(('Parametrisierung Experte'!Z28+'Parametrisierung Forscherin 1'!Z28+'Parametrisierung Forscher 2'!Z28)/3,0)</f>
        <v>7</v>
      </c>
      <c r="AA28" s="16">
        <f>ROUND(('Parametrisierung Experte'!AA28+'Parametrisierung Forscherin 1'!AA28+'Parametrisierung Forscher 2'!AA28)/3,0)</f>
        <v>3</v>
      </c>
      <c r="AB28" s="16">
        <f>ROUND(('Parametrisierung Experte'!AB28+'Parametrisierung Forscherin 1'!AB28+'Parametrisierung Forscher 2'!AB28)/3,0)</f>
        <v>4</v>
      </c>
      <c r="AC28" s="16">
        <f>ROUND(('Parametrisierung Experte'!AC28+'Parametrisierung Forscherin 1'!AC28+'Parametrisierung Forscher 2'!AC28)/3,0)</f>
        <v>8</v>
      </c>
      <c r="AD28" s="16">
        <f>ROUND(('Parametrisierung Experte'!AD28+'Parametrisierung Forscherin 1'!AD28+'Parametrisierung Forscher 2'!AD28)/3,0)</f>
        <v>3</v>
      </c>
      <c r="AE28" s="5"/>
      <c r="AF28" s="5"/>
      <c r="AG28" s="5"/>
      <c r="AI28" s="207"/>
      <c r="AJ28" s="207"/>
      <c r="AK28" s="207"/>
      <c r="AL28" s="207"/>
      <c r="AM28" s="207"/>
      <c r="AO28" s="191" t="s">
        <v>168</v>
      </c>
      <c r="AP28" s="191"/>
      <c r="AQ28" s="191" t="s">
        <v>169</v>
      </c>
      <c r="AR28" s="191"/>
      <c r="AS28" s="191" t="s">
        <v>170</v>
      </c>
      <c r="AT28" s="191"/>
    </row>
    <row r="29" spans="1:46" ht="15" x14ac:dyDescent="0.25">
      <c r="A29" s="186"/>
      <c r="B29" s="186"/>
      <c r="C29" s="4" t="s">
        <v>92</v>
      </c>
      <c r="D29" s="13"/>
      <c r="E29" s="16">
        <f>ROUND(('Parametrisierung Experte'!E29+'Parametrisierung Forscherin 1'!E29+'Parametrisierung Forscher 2'!E29)/3,0)</f>
        <v>6</v>
      </c>
      <c r="F29" s="16">
        <f>ROUND(('Parametrisierung Experte'!F29+'Parametrisierung Forscherin 1'!F29+'Parametrisierung Forscher 2'!F29)/3,0)</f>
        <v>5</v>
      </c>
      <c r="G29" s="16">
        <f>ROUND(('Parametrisierung Experte'!G29+'Parametrisierung Forscherin 1'!G29+'Parametrisierung Forscher 2'!G29)/3,0)</f>
        <v>5</v>
      </c>
      <c r="H29" s="16">
        <f>ROUND(('Parametrisierung Experte'!H29+'Parametrisierung Forscherin 1'!H29+'Parametrisierung Forscher 2'!H29)/3,0)</f>
        <v>6</v>
      </c>
      <c r="I29" s="16">
        <f>ROUND(('Parametrisierung Experte'!I29+'Parametrisierung Forscherin 1'!I29+'Parametrisierung Forscher 2'!I29)/3,0)</f>
        <v>5</v>
      </c>
      <c r="J29" s="16">
        <f>ROUND(('Parametrisierung Experte'!J29+'Parametrisierung Forscherin 1'!J29+'Parametrisierung Forscher 2'!J29)/3,0)</f>
        <v>4</v>
      </c>
      <c r="K29" s="16">
        <f>ROUND(('Parametrisierung Experte'!K29+'Parametrisierung Forscherin 1'!K29+'Parametrisierung Forscher 2'!K29)/3,0)</f>
        <v>2</v>
      </c>
      <c r="L29" s="16">
        <f>ROUND(('Parametrisierung Experte'!L29+'Parametrisierung Forscherin 1'!L29+'Parametrisierung Forscher 2'!L29)/3,0)</f>
        <v>4</v>
      </c>
      <c r="M29" s="16">
        <f>ROUND(('Parametrisierung Experte'!M29+'Parametrisierung Forscherin 1'!M29+'Parametrisierung Forscher 2'!M29)/3,0)</f>
        <v>6</v>
      </c>
      <c r="N29" s="16">
        <f>ROUND(('Parametrisierung Experte'!N29+'Parametrisierung Forscherin 1'!N29+'Parametrisierung Forscher 2'!N29)/3,0)</f>
        <v>4</v>
      </c>
      <c r="O29" s="16">
        <f>ROUND(('Parametrisierung Experte'!O29+'Parametrisierung Forscherin 1'!O29+'Parametrisierung Forscher 2'!O29)/3,0)</f>
        <v>3</v>
      </c>
      <c r="P29" s="16">
        <f>ROUND(('Parametrisierung Experte'!P29+'Parametrisierung Forscherin 1'!P29+'Parametrisierung Forscher 2'!P29)/3,0)</f>
        <v>4</v>
      </c>
      <c r="Q29" s="16">
        <f>ROUND(('Parametrisierung Experte'!Q29+'Parametrisierung Forscherin 1'!Q29+'Parametrisierung Forscher 2'!Q29)/3,0)</f>
        <v>5</v>
      </c>
      <c r="R29" s="16">
        <f>ROUND(('Parametrisierung Experte'!R29+'Parametrisierung Forscherin 1'!R29+'Parametrisierung Forscher 2'!R29)/3,0)</f>
        <v>4</v>
      </c>
      <c r="S29" s="16">
        <f>ROUND(('Parametrisierung Experte'!S29+'Parametrisierung Forscherin 1'!S29+'Parametrisierung Forscher 2'!S29)/3,0)</f>
        <v>8</v>
      </c>
      <c r="T29" s="16">
        <f>ROUND(('Parametrisierung Experte'!T29+'Parametrisierung Forscherin 1'!T29+'Parametrisierung Forscher 2'!T29)/3,0)</f>
        <v>3</v>
      </c>
      <c r="U29" s="16">
        <f>ROUND(('Parametrisierung Experte'!U29+'Parametrisierung Forscherin 1'!U29+'Parametrisierung Forscher 2'!U29)/3,0)</f>
        <v>4</v>
      </c>
      <c r="V29" s="16">
        <f>ROUND(('Parametrisierung Experte'!V29+'Parametrisierung Forscherin 1'!V29+'Parametrisierung Forscher 2'!V29)/3,0)</f>
        <v>5</v>
      </c>
      <c r="W29" s="16">
        <f>ROUND(('Parametrisierung Experte'!W29+'Parametrisierung Forscherin 1'!W29+'Parametrisierung Forscher 2'!W29)/3,0)</f>
        <v>3</v>
      </c>
      <c r="X29" s="16">
        <f>ROUND(('Parametrisierung Experte'!X29+'Parametrisierung Forscherin 1'!X29+'Parametrisierung Forscher 2'!X29)/3,0)</f>
        <v>4</v>
      </c>
      <c r="Y29" s="16">
        <f>ROUND(('Parametrisierung Experte'!Y29+'Parametrisierung Forscherin 1'!Y29+'Parametrisierung Forscher 2'!Y29)/3,0)</f>
        <v>5</v>
      </c>
      <c r="Z29" s="16">
        <f>ROUND(('Parametrisierung Experte'!Z29+'Parametrisierung Forscherin 1'!Z29+'Parametrisierung Forscher 2'!Z29)/3,0)</f>
        <v>6</v>
      </c>
      <c r="AA29" s="16">
        <f>ROUND(('Parametrisierung Experte'!AA29+'Parametrisierung Forscherin 1'!AA29+'Parametrisierung Forscher 2'!AA29)/3,0)</f>
        <v>3</v>
      </c>
      <c r="AB29" s="16">
        <f>ROUND(('Parametrisierung Experte'!AB29+'Parametrisierung Forscherin 1'!AB29+'Parametrisierung Forscher 2'!AB29)/3,0)</f>
        <v>4</v>
      </c>
      <c r="AC29" s="16">
        <f>ROUND(('Parametrisierung Experte'!AC29+'Parametrisierung Forscherin 1'!AC29+'Parametrisierung Forscher 2'!AC29)/3,0)</f>
        <v>8</v>
      </c>
      <c r="AD29" s="16">
        <f>ROUND(('Parametrisierung Experte'!AD29+'Parametrisierung Forscherin 1'!AD29+'Parametrisierung Forscher 2'!AD29)/3,0)</f>
        <v>3</v>
      </c>
      <c r="AE29" s="5"/>
      <c r="AF29" s="5"/>
      <c r="AG29" s="5"/>
      <c r="AI29" s="207"/>
      <c r="AJ29" s="207"/>
      <c r="AK29" s="207"/>
      <c r="AL29" s="207"/>
      <c r="AM29" s="207"/>
      <c r="AO29" s="50" t="s">
        <v>172</v>
      </c>
      <c r="AP29" s="50">
        <v>1</v>
      </c>
      <c r="AQ29" s="50" t="s">
        <v>369</v>
      </c>
      <c r="AR29" s="50">
        <v>1</v>
      </c>
      <c r="AS29" s="50" t="s">
        <v>367</v>
      </c>
      <c r="AT29" s="50">
        <v>1</v>
      </c>
    </row>
    <row r="30" spans="1:46" ht="15" x14ac:dyDescent="0.25">
      <c r="A30" s="186"/>
      <c r="B30" s="186"/>
      <c r="C30" s="4" t="s">
        <v>93</v>
      </c>
      <c r="D30" s="13"/>
      <c r="E30" s="16">
        <f>ROUND(('Parametrisierung Experte'!E30+'Parametrisierung Forscherin 1'!E30+'Parametrisierung Forscher 2'!E30)/3,0)</f>
        <v>4</v>
      </c>
      <c r="F30" s="16">
        <f>ROUND(('Parametrisierung Experte'!F30+'Parametrisierung Forscherin 1'!F30+'Parametrisierung Forscher 2'!F30)/3,0)</f>
        <v>6</v>
      </c>
      <c r="G30" s="16">
        <f>ROUND(('Parametrisierung Experte'!G30+'Parametrisierung Forscherin 1'!G30+'Parametrisierung Forscher 2'!G30)/3,0)</f>
        <v>5</v>
      </c>
      <c r="H30" s="16">
        <f>ROUND(('Parametrisierung Experte'!H30+'Parametrisierung Forscherin 1'!H30+'Parametrisierung Forscher 2'!H30)/3,0)</f>
        <v>1</v>
      </c>
      <c r="I30" s="16">
        <f>ROUND(('Parametrisierung Experte'!I30+'Parametrisierung Forscherin 1'!I30+'Parametrisierung Forscher 2'!I30)/3,0)</f>
        <v>8</v>
      </c>
      <c r="J30" s="16">
        <f>ROUND(('Parametrisierung Experte'!J30+'Parametrisierung Forscherin 1'!J30+'Parametrisierung Forscher 2'!J30)/3,0)</f>
        <v>5</v>
      </c>
      <c r="K30" s="16">
        <f>ROUND(('Parametrisierung Experte'!K30+'Parametrisierung Forscherin 1'!K30+'Parametrisierung Forscher 2'!K30)/3,0)</f>
        <v>6</v>
      </c>
      <c r="L30" s="16">
        <f>ROUND(('Parametrisierung Experte'!L30+'Parametrisierung Forscherin 1'!L30+'Parametrisierung Forscher 2'!L30)/3,0)</f>
        <v>3</v>
      </c>
      <c r="M30" s="16">
        <f>ROUND(('Parametrisierung Experte'!M30+'Parametrisierung Forscherin 1'!M30+'Parametrisierung Forscher 2'!M30)/3,0)</f>
        <v>4</v>
      </c>
      <c r="N30" s="16">
        <f>ROUND(('Parametrisierung Experte'!N30+'Parametrisierung Forscherin 1'!N30+'Parametrisierung Forscher 2'!N30)/3,0)</f>
        <v>3</v>
      </c>
      <c r="O30" s="16">
        <f>ROUND(('Parametrisierung Experte'!O30+'Parametrisierung Forscherin 1'!O30+'Parametrisierung Forscher 2'!O30)/3,0)</f>
        <v>3</v>
      </c>
      <c r="P30" s="16">
        <f>ROUND(('Parametrisierung Experte'!P30+'Parametrisierung Forscherin 1'!P30+'Parametrisierung Forscher 2'!P30)/3,0)</f>
        <v>2</v>
      </c>
      <c r="Q30" s="16">
        <f>ROUND(('Parametrisierung Experte'!Q30+'Parametrisierung Forscherin 1'!Q30+'Parametrisierung Forscher 2'!Q30)/3,0)</f>
        <v>6</v>
      </c>
      <c r="R30" s="16">
        <f>ROUND(('Parametrisierung Experte'!R30+'Parametrisierung Forscherin 1'!R30+'Parametrisierung Forscher 2'!R30)/3,0)</f>
        <v>4</v>
      </c>
      <c r="S30" s="16">
        <f>ROUND(('Parametrisierung Experte'!S30+'Parametrisierung Forscherin 1'!S30+'Parametrisierung Forscher 2'!S30)/3,0)</f>
        <v>3</v>
      </c>
      <c r="T30" s="16">
        <f>ROUND(('Parametrisierung Experte'!T30+'Parametrisierung Forscherin 1'!T30+'Parametrisierung Forscher 2'!T30)/3,0)</f>
        <v>5</v>
      </c>
      <c r="U30" s="16">
        <f>ROUND(('Parametrisierung Experte'!U30+'Parametrisierung Forscherin 1'!U30+'Parametrisierung Forscher 2'!U30)/3,0)</f>
        <v>3</v>
      </c>
      <c r="V30" s="16">
        <f>ROUND(('Parametrisierung Experte'!V30+'Parametrisierung Forscherin 1'!V30+'Parametrisierung Forscher 2'!V30)/3,0)</f>
        <v>6</v>
      </c>
      <c r="W30" s="16">
        <f>ROUND(('Parametrisierung Experte'!W30+'Parametrisierung Forscherin 1'!W30+'Parametrisierung Forscher 2'!W30)/3,0)</f>
        <v>3</v>
      </c>
      <c r="X30" s="16">
        <f>ROUND(('Parametrisierung Experte'!X30+'Parametrisierung Forscherin 1'!X30+'Parametrisierung Forscher 2'!X30)/3,0)</f>
        <v>2</v>
      </c>
      <c r="Y30" s="16">
        <f>ROUND(('Parametrisierung Experte'!Y30+'Parametrisierung Forscherin 1'!Y30+'Parametrisierung Forscher 2'!Y30)/3,0)</f>
        <v>2</v>
      </c>
      <c r="Z30" s="16">
        <f>ROUND(('Parametrisierung Experte'!Z30+'Parametrisierung Forscherin 1'!Z30+'Parametrisierung Forscher 2'!Z30)/3,0)</f>
        <v>2</v>
      </c>
      <c r="AA30" s="16">
        <f>ROUND(('Parametrisierung Experte'!AA30+'Parametrisierung Forscherin 1'!AA30+'Parametrisierung Forscher 2'!AA30)/3,0)</f>
        <v>4</v>
      </c>
      <c r="AB30" s="16">
        <f>ROUND(('Parametrisierung Experte'!AB30+'Parametrisierung Forscherin 1'!AB30+'Parametrisierung Forscher 2'!AB30)/3,0)</f>
        <v>5</v>
      </c>
      <c r="AC30" s="16">
        <f>ROUND(('Parametrisierung Experte'!AC30+'Parametrisierung Forscherin 1'!AC30+'Parametrisierung Forscher 2'!AC30)/3,0)</f>
        <v>3</v>
      </c>
      <c r="AD30" s="16">
        <f>ROUND(('Parametrisierung Experte'!AD30+'Parametrisierung Forscherin 1'!AD30+'Parametrisierung Forscher 2'!AD30)/3,0)</f>
        <v>3</v>
      </c>
      <c r="AE30" s="5"/>
      <c r="AF30" s="5"/>
      <c r="AG30" s="5"/>
      <c r="AI30" s="207"/>
      <c r="AJ30" s="207"/>
      <c r="AK30" s="207"/>
      <c r="AL30" s="207"/>
      <c r="AM30" s="207"/>
      <c r="AO30" s="50" t="s">
        <v>175</v>
      </c>
      <c r="AP30" s="50">
        <v>3</v>
      </c>
      <c r="AQ30" s="50" t="s">
        <v>173</v>
      </c>
      <c r="AR30" s="50">
        <v>3</v>
      </c>
      <c r="AS30" s="50" t="s">
        <v>171</v>
      </c>
      <c r="AT30" s="50">
        <v>3</v>
      </c>
    </row>
    <row r="31" spans="1:46" ht="15" x14ac:dyDescent="0.25">
      <c r="A31" s="186"/>
      <c r="B31" s="186"/>
      <c r="C31" s="4" t="s">
        <v>94</v>
      </c>
      <c r="D31" s="13"/>
      <c r="E31" s="16">
        <f>ROUND(('Parametrisierung Experte'!E31+'Parametrisierung Forscherin 1'!E31+'Parametrisierung Forscher 2'!E31)/3,0)</f>
        <v>4</v>
      </c>
      <c r="F31" s="16">
        <f>ROUND(('Parametrisierung Experte'!F31+'Parametrisierung Forscherin 1'!F31+'Parametrisierung Forscher 2'!F31)/3,0)</f>
        <v>3</v>
      </c>
      <c r="G31" s="16">
        <f>ROUND(('Parametrisierung Experte'!G31+'Parametrisierung Forscherin 1'!G31+'Parametrisierung Forscher 2'!G31)/3,0)</f>
        <v>6</v>
      </c>
      <c r="H31" s="16">
        <f>ROUND(('Parametrisierung Experte'!H31+'Parametrisierung Forscherin 1'!H31+'Parametrisierung Forscher 2'!H31)/3,0)</f>
        <v>5</v>
      </c>
      <c r="I31" s="16">
        <f>ROUND(('Parametrisierung Experte'!I31+'Parametrisierung Forscherin 1'!I31+'Parametrisierung Forscher 2'!I31)/3,0)</f>
        <v>9</v>
      </c>
      <c r="J31" s="16">
        <f>ROUND(('Parametrisierung Experte'!J31+'Parametrisierung Forscherin 1'!J31+'Parametrisierung Forscher 2'!J31)/3,0)</f>
        <v>5</v>
      </c>
      <c r="K31" s="16">
        <f>ROUND(('Parametrisierung Experte'!K31+'Parametrisierung Forscherin 1'!K31+'Parametrisierung Forscher 2'!K31)/3,0)</f>
        <v>5</v>
      </c>
      <c r="L31" s="16">
        <f>ROUND(('Parametrisierung Experte'!L31+'Parametrisierung Forscherin 1'!L31+'Parametrisierung Forscher 2'!L31)/3,0)</f>
        <v>5</v>
      </c>
      <c r="M31" s="16">
        <f>ROUND(('Parametrisierung Experte'!M31+'Parametrisierung Forscherin 1'!M31+'Parametrisierung Forscher 2'!M31)/3,0)</f>
        <v>4</v>
      </c>
      <c r="N31" s="16">
        <f>ROUND(('Parametrisierung Experte'!N31+'Parametrisierung Forscherin 1'!N31+'Parametrisierung Forscher 2'!N31)/3,0)</f>
        <v>3</v>
      </c>
      <c r="O31" s="16">
        <f>ROUND(('Parametrisierung Experte'!O31+'Parametrisierung Forscherin 1'!O31+'Parametrisierung Forscher 2'!O31)/3,0)</f>
        <v>4</v>
      </c>
      <c r="P31" s="16">
        <f>ROUND(('Parametrisierung Experte'!P31+'Parametrisierung Forscherin 1'!P31+'Parametrisierung Forscher 2'!P31)/3,0)</f>
        <v>5</v>
      </c>
      <c r="Q31" s="16">
        <f>ROUND(('Parametrisierung Experte'!Q31+'Parametrisierung Forscherin 1'!Q31+'Parametrisierung Forscher 2'!Q31)/3,0)</f>
        <v>9</v>
      </c>
      <c r="R31" s="16">
        <f>ROUND(('Parametrisierung Experte'!R31+'Parametrisierung Forscherin 1'!R31+'Parametrisierung Forscher 2'!R31)/3,0)</f>
        <v>4</v>
      </c>
      <c r="S31" s="16">
        <f>ROUND(('Parametrisierung Experte'!S31+'Parametrisierung Forscherin 1'!S31+'Parametrisierung Forscher 2'!S31)/3,0)</f>
        <v>5</v>
      </c>
      <c r="T31" s="16">
        <f>ROUND(('Parametrisierung Experte'!T31+'Parametrisierung Forscherin 1'!T31+'Parametrisierung Forscher 2'!T31)/3,0)</f>
        <v>6</v>
      </c>
      <c r="U31" s="16">
        <f>ROUND(('Parametrisierung Experte'!U31+'Parametrisierung Forscherin 1'!U31+'Parametrisierung Forscher 2'!U31)/3,0)</f>
        <v>8</v>
      </c>
      <c r="V31" s="16">
        <f>ROUND(('Parametrisierung Experte'!V31+'Parametrisierung Forscherin 1'!V31+'Parametrisierung Forscher 2'!V31)/3,0)</f>
        <v>4</v>
      </c>
      <c r="W31" s="16">
        <f>ROUND(('Parametrisierung Experte'!W31+'Parametrisierung Forscherin 1'!W31+'Parametrisierung Forscher 2'!W31)/3,0)</f>
        <v>2</v>
      </c>
      <c r="X31" s="16">
        <f>ROUND(('Parametrisierung Experte'!X31+'Parametrisierung Forscherin 1'!X31+'Parametrisierung Forscher 2'!X31)/3,0)</f>
        <v>3</v>
      </c>
      <c r="Y31" s="16">
        <f>ROUND(('Parametrisierung Experte'!Y31+'Parametrisierung Forscherin 1'!Y31+'Parametrisierung Forscher 2'!Y31)/3,0)</f>
        <v>2</v>
      </c>
      <c r="Z31" s="16">
        <f>ROUND(('Parametrisierung Experte'!Z31+'Parametrisierung Forscherin 1'!Z31+'Parametrisierung Forscher 2'!Z31)/3,0)</f>
        <v>6</v>
      </c>
      <c r="AA31" s="16">
        <f>ROUND(('Parametrisierung Experte'!AA31+'Parametrisierung Forscherin 1'!AA31+'Parametrisierung Forscher 2'!AA31)/3,0)</f>
        <v>4</v>
      </c>
      <c r="AB31" s="16">
        <f>ROUND(('Parametrisierung Experte'!AB31+'Parametrisierung Forscherin 1'!AB31+'Parametrisierung Forscher 2'!AB31)/3,0)</f>
        <v>4</v>
      </c>
      <c r="AC31" s="16">
        <f>ROUND(('Parametrisierung Experte'!AC31+'Parametrisierung Forscherin 1'!AC31+'Parametrisierung Forscher 2'!AC31)/3,0)</f>
        <v>6</v>
      </c>
      <c r="AD31" s="16">
        <f>ROUND(('Parametrisierung Experte'!AD31+'Parametrisierung Forscherin 1'!AD31+'Parametrisierung Forscher 2'!AD31)/3,0)</f>
        <v>3</v>
      </c>
      <c r="AE31" s="5"/>
      <c r="AF31" s="5"/>
      <c r="AG31" s="5"/>
      <c r="AI31" s="207"/>
      <c r="AJ31" s="207"/>
      <c r="AK31" s="207"/>
      <c r="AL31" s="207"/>
      <c r="AM31" s="207"/>
      <c r="AO31" s="50" t="s">
        <v>366</v>
      </c>
      <c r="AP31" s="50">
        <v>6</v>
      </c>
      <c r="AQ31" s="50" t="s">
        <v>174</v>
      </c>
      <c r="AR31" s="50">
        <v>6</v>
      </c>
      <c r="AS31" s="50" t="s">
        <v>366</v>
      </c>
      <c r="AT31" s="50">
        <v>6</v>
      </c>
    </row>
    <row r="32" spans="1:46" ht="15" x14ac:dyDescent="0.25">
      <c r="A32" s="186"/>
      <c r="B32" s="186"/>
      <c r="C32" s="4" t="s">
        <v>95</v>
      </c>
      <c r="D32" s="13"/>
      <c r="E32" s="16">
        <f>ROUND(('Parametrisierung Experte'!E32+'Parametrisierung Forscherin 1'!E32+'Parametrisierung Forscher 2'!E32)/3,0)</f>
        <v>5</v>
      </c>
      <c r="F32" s="16">
        <f>ROUND(('Parametrisierung Experte'!F32+'Parametrisierung Forscherin 1'!F32+'Parametrisierung Forscher 2'!F32)/3,0)</f>
        <v>5</v>
      </c>
      <c r="G32" s="16">
        <f>ROUND(('Parametrisierung Experte'!G32+'Parametrisierung Forscherin 1'!G32+'Parametrisierung Forscher 2'!G32)/3,0)</f>
        <v>5</v>
      </c>
      <c r="H32" s="16">
        <f>ROUND(('Parametrisierung Experte'!H32+'Parametrisierung Forscherin 1'!H32+'Parametrisierung Forscher 2'!H32)/3,0)</f>
        <v>6</v>
      </c>
      <c r="I32" s="16">
        <f>ROUND(('Parametrisierung Experte'!I32+'Parametrisierung Forscherin 1'!I32+'Parametrisierung Forscher 2'!I32)/3,0)</f>
        <v>9</v>
      </c>
      <c r="J32" s="16">
        <f>ROUND(('Parametrisierung Experte'!J32+'Parametrisierung Forscherin 1'!J32+'Parametrisierung Forscher 2'!J32)/3,0)</f>
        <v>5</v>
      </c>
      <c r="K32" s="16">
        <f>ROUND(('Parametrisierung Experte'!K32+'Parametrisierung Forscherin 1'!K32+'Parametrisierung Forscher 2'!K32)/3,0)</f>
        <v>6</v>
      </c>
      <c r="L32" s="16">
        <f>ROUND(('Parametrisierung Experte'!L32+'Parametrisierung Forscherin 1'!L32+'Parametrisierung Forscher 2'!L32)/3,0)</f>
        <v>6</v>
      </c>
      <c r="M32" s="16">
        <f>ROUND(('Parametrisierung Experte'!M32+'Parametrisierung Forscherin 1'!M32+'Parametrisierung Forscher 2'!M32)/3,0)</f>
        <v>5</v>
      </c>
      <c r="N32" s="16">
        <f>ROUND(('Parametrisierung Experte'!N32+'Parametrisierung Forscherin 1'!N32+'Parametrisierung Forscher 2'!N32)/3,0)</f>
        <v>5</v>
      </c>
      <c r="O32" s="16">
        <f>ROUND(('Parametrisierung Experte'!O32+'Parametrisierung Forscherin 1'!O32+'Parametrisierung Forscher 2'!O32)/3,0)</f>
        <v>5</v>
      </c>
      <c r="P32" s="16">
        <f>ROUND(('Parametrisierung Experte'!P32+'Parametrisierung Forscherin 1'!P32+'Parametrisierung Forscher 2'!P32)/3,0)</f>
        <v>5</v>
      </c>
      <c r="Q32" s="16">
        <f>ROUND(('Parametrisierung Experte'!Q32+'Parametrisierung Forscherin 1'!Q32+'Parametrisierung Forscher 2'!Q32)/3,0)</f>
        <v>6</v>
      </c>
      <c r="R32" s="16">
        <f>ROUND(('Parametrisierung Experte'!R32+'Parametrisierung Forscherin 1'!R32+'Parametrisierung Forscher 2'!R32)/3,0)</f>
        <v>6</v>
      </c>
      <c r="S32" s="16">
        <f>ROUND(('Parametrisierung Experte'!S32+'Parametrisierung Forscherin 1'!S32+'Parametrisierung Forscher 2'!S32)/3,0)</f>
        <v>6</v>
      </c>
      <c r="T32" s="16">
        <f>ROUND(('Parametrisierung Experte'!T32+'Parametrisierung Forscherin 1'!T32+'Parametrisierung Forscher 2'!T32)/3,0)</f>
        <v>6</v>
      </c>
      <c r="U32" s="16">
        <f>ROUND(('Parametrisierung Experte'!U32+'Parametrisierung Forscherin 1'!U32+'Parametrisierung Forscher 2'!U32)/3,0)</f>
        <v>5</v>
      </c>
      <c r="V32" s="16">
        <f>ROUND(('Parametrisierung Experte'!V32+'Parametrisierung Forscherin 1'!V32+'Parametrisierung Forscher 2'!V32)/3,0)</f>
        <v>5</v>
      </c>
      <c r="W32" s="16">
        <f>ROUND(('Parametrisierung Experte'!W32+'Parametrisierung Forscherin 1'!W32+'Parametrisierung Forscher 2'!W32)/3,0)</f>
        <v>2</v>
      </c>
      <c r="X32" s="16">
        <f>ROUND(('Parametrisierung Experte'!X32+'Parametrisierung Forscherin 1'!X32+'Parametrisierung Forscher 2'!X32)/3,0)</f>
        <v>3</v>
      </c>
      <c r="Y32" s="16">
        <f>ROUND(('Parametrisierung Experte'!Y32+'Parametrisierung Forscherin 1'!Y32+'Parametrisierung Forscher 2'!Y32)/3,0)</f>
        <v>5</v>
      </c>
      <c r="Z32" s="16">
        <f>ROUND(('Parametrisierung Experte'!Z32+'Parametrisierung Forscherin 1'!Z32+'Parametrisierung Forscher 2'!Z32)/3,0)</f>
        <v>5</v>
      </c>
      <c r="AA32" s="16">
        <f>ROUND(('Parametrisierung Experte'!AA32+'Parametrisierung Forscherin 1'!AA32+'Parametrisierung Forscher 2'!AA32)/3,0)</f>
        <v>4</v>
      </c>
      <c r="AB32" s="16">
        <f>ROUND(('Parametrisierung Experte'!AB32+'Parametrisierung Forscherin 1'!AB32+'Parametrisierung Forscher 2'!AB32)/3,0)</f>
        <v>7</v>
      </c>
      <c r="AC32" s="16">
        <f>ROUND(('Parametrisierung Experte'!AC32+'Parametrisierung Forscherin 1'!AC32+'Parametrisierung Forscher 2'!AC32)/3,0)</f>
        <v>5</v>
      </c>
      <c r="AD32" s="16">
        <f>ROUND(('Parametrisierung Experte'!AD32+'Parametrisierung Forscherin 1'!AD32+'Parametrisierung Forscher 2'!AD32)/3,0)</f>
        <v>5</v>
      </c>
      <c r="AE32" s="5"/>
      <c r="AF32" s="5"/>
      <c r="AG32" s="5"/>
      <c r="AI32" s="207"/>
      <c r="AJ32" s="207"/>
      <c r="AK32" s="207"/>
      <c r="AL32" s="207"/>
      <c r="AM32" s="207"/>
      <c r="AO32" s="50" t="s">
        <v>171</v>
      </c>
      <c r="AP32" s="50">
        <v>8</v>
      </c>
      <c r="AQ32" s="50" t="s">
        <v>176</v>
      </c>
      <c r="AR32" s="50">
        <v>8</v>
      </c>
      <c r="AS32" s="50" t="s">
        <v>370</v>
      </c>
      <c r="AT32" s="50">
        <v>8</v>
      </c>
    </row>
    <row r="33" spans="1:46" ht="15" x14ac:dyDescent="0.25">
      <c r="A33" s="186"/>
      <c r="B33" s="186"/>
      <c r="C33" s="4" t="s">
        <v>96</v>
      </c>
      <c r="D33" s="13"/>
      <c r="E33" s="16">
        <f>ROUND(('Parametrisierung Experte'!E33+'Parametrisierung Forscherin 1'!E33+'Parametrisierung Forscher 2'!E33)/3,0)</f>
        <v>2</v>
      </c>
      <c r="F33" s="16">
        <f>ROUND(('Parametrisierung Experte'!F33+'Parametrisierung Forscherin 1'!F33+'Parametrisierung Forscher 2'!F33)/3,0)</f>
        <v>9</v>
      </c>
      <c r="G33" s="16">
        <f>ROUND(('Parametrisierung Experte'!G33+'Parametrisierung Forscherin 1'!G33+'Parametrisierung Forscher 2'!G33)/3,0)</f>
        <v>4</v>
      </c>
      <c r="H33" s="16">
        <f>ROUND(('Parametrisierung Experte'!H33+'Parametrisierung Forscherin 1'!H33+'Parametrisierung Forscher 2'!H33)/3,0)</f>
        <v>7</v>
      </c>
      <c r="I33" s="16">
        <f>ROUND(('Parametrisierung Experte'!I33+'Parametrisierung Forscherin 1'!I33+'Parametrisierung Forscher 2'!I33)/3,0)</f>
        <v>4</v>
      </c>
      <c r="J33" s="16">
        <f>ROUND(('Parametrisierung Experte'!J33+'Parametrisierung Forscherin 1'!J33+'Parametrisierung Forscher 2'!J33)/3,0)</f>
        <v>3</v>
      </c>
      <c r="K33" s="16">
        <f>ROUND(('Parametrisierung Experte'!K33+'Parametrisierung Forscherin 1'!K33+'Parametrisierung Forscher 2'!K33)/3,0)</f>
        <v>4</v>
      </c>
      <c r="L33" s="16">
        <f>ROUND(('Parametrisierung Experte'!L33+'Parametrisierung Forscherin 1'!L33+'Parametrisierung Forscher 2'!L33)/3,0)</f>
        <v>6</v>
      </c>
      <c r="M33" s="16">
        <f>ROUND(('Parametrisierung Experte'!M33+'Parametrisierung Forscherin 1'!M33+'Parametrisierung Forscher 2'!M33)/3,0)</f>
        <v>8</v>
      </c>
      <c r="N33" s="16">
        <f>ROUND(('Parametrisierung Experte'!N33+'Parametrisierung Forscherin 1'!N33+'Parametrisierung Forscher 2'!N33)/3,0)</f>
        <v>6</v>
      </c>
      <c r="O33" s="16">
        <f>ROUND(('Parametrisierung Experte'!O33+'Parametrisierung Forscherin 1'!O33+'Parametrisierung Forscher 2'!O33)/3,0)</f>
        <v>3</v>
      </c>
      <c r="P33" s="16">
        <f>ROUND(('Parametrisierung Experte'!P33+'Parametrisierung Forscherin 1'!P33+'Parametrisierung Forscher 2'!P33)/3,0)</f>
        <v>7</v>
      </c>
      <c r="Q33" s="16">
        <f>ROUND(('Parametrisierung Experte'!Q33+'Parametrisierung Forscherin 1'!Q33+'Parametrisierung Forscher 2'!Q33)/3,0)</f>
        <v>3</v>
      </c>
      <c r="R33" s="16">
        <f>ROUND(('Parametrisierung Experte'!R33+'Parametrisierung Forscherin 1'!R33+'Parametrisierung Forscher 2'!R33)/3,0)</f>
        <v>2</v>
      </c>
      <c r="S33" s="16">
        <f>ROUND(('Parametrisierung Experte'!S33+'Parametrisierung Forscherin 1'!S33+'Parametrisierung Forscher 2'!S33)/3,0)</f>
        <v>5</v>
      </c>
      <c r="T33" s="16">
        <f>ROUND(('Parametrisierung Experte'!T33+'Parametrisierung Forscherin 1'!T33+'Parametrisierung Forscher 2'!T33)/3,0)</f>
        <v>4</v>
      </c>
      <c r="U33" s="16">
        <f>ROUND(('Parametrisierung Experte'!U33+'Parametrisierung Forscherin 1'!U33+'Parametrisierung Forscher 2'!U33)/3,0)</f>
        <v>3</v>
      </c>
      <c r="V33" s="16">
        <f>ROUND(('Parametrisierung Experte'!V33+'Parametrisierung Forscherin 1'!V33+'Parametrisierung Forscher 2'!V33)/3,0)</f>
        <v>5</v>
      </c>
      <c r="W33" s="16">
        <f>ROUND(('Parametrisierung Experte'!W33+'Parametrisierung Forscherin 1'!W33+'Parametrisierung Forscher 2'!W33)/3,0)</f>
        <v>3</v>
      </c>
      <c r="X33" s="16">
        <f>ROUND(('Parametrisierung Experte'!X33+'Parametrisierung Forscherin 1'!X33+'Parametrisierung Forscher 2'!X33)/3,0)</f>
        <v>3</v>
      </c>
      <c r="Y33" s="16">
        <f>ROUND(('Parametrisierung Experte'!Y33+'Parametrisierung Forscherin 1'!Y33+'Parametrisierung Forscher 2'!Y33)/3,0)</f>
        <v>3</v>
      </c>
      <c r="Z33" s="16">
        <f>ROUND(('Parametrisierung Experte'!Z33+'Parametrisierung Forscherin 1'!Z33+'Parametrisierung Forscher 2'!Z33)/3,0)</f>
        <v>4</v>
      </c>
      <c r="AA33" s="16">
        <f>ROUND(('Parametrisierung Experte'!AA33+'Parametrisierung Forscherin 1'!AA33+'Parametrisierung Forscher 2'!AA33)/3,0)</f>
        <v>4</v>
      </c>
      <c r="AB33" s="16">
        <f>ROUND(('Parametrisierung Experte'!AB33+'Parametrisierung Forscherin 1'!AB33+'Parametrisierung Forscher 2'!AB33)/3,0)</f>
        <v>4</v>
      </c>
      <c r="AC33" s="16">
        <f>ROUND(('Parametrisierung Experte'!AC33+'Parametrisierung Forscherin 1'!AC33+'Parametrisierung Forscher 2'!AC33)/3,0)</f>
        <v>5</v>
      </c>
      <c r="AD33" s="16">
        <f>ROUND(('Parametrisierung Experte'!AD33+'Parametrisierung Forscherin 1'!AD33+'Parametrisierung Forscher 2'!AD33)/3,0)</f>
        <v>5</v>
      </c>
      <c r="AE33" s="5"/>
      <c r="AF33" s="5"/>
      <c r="AG33" s="5"/>
      <c r="AI33" s="207"/>
      <c r="AJ33" s="207"/>
      <c r="AK33" s="207"/>
      <c r="AL33" s="207"/>
      <c r="AM33" s="207"/>
      <c r="AO33" s="50" t="s">
        <v>367</v>
      </c>
      <c r="AP33" s="50">
        <v>10</v>
      </c>
      <c r="AQ33" s="50" t="s">
        <v>368</v>
      </c>
      <c r="AR33" s="50">
        <v>10</v>
      </c>
      <c r="AS33" s="50" t="s">
        <v>172</v>
      </c>
      <c r="AT33" s="50">
        <v>10</v>
      </c>
    </row>
    <row r="34" spans="1:46" ht="15" x14ac:dyDescent="0.25">
      <c r="A34" s="186"/>
      <c r="B34" s="186"/>
      <c r="C34" s="4" t="s">
        <v>97</v>
      </c>
      <c r="D34" s="13"/>
      <c r="E34" s="16">
        <f>ROUND(('Parametrisierung Experte'!E34+'Parametrisierung Forscherin 1'!E34+'Parametrisierung Forscher 2'!E34)/3,0)</f>
        <v>4</v>
      </c>
      <c r="F34" s="16">
        <f>ROUND(('Parametrisierung Experte'!F34+'Parametrisierung Forscherin 1'!F34+'Parametrisierung Forscher 2'!F34)/3,0)</f>
        <v>5</v>
      </c>
      <c r="G34" s="16">
        <f>ROUND(('Parametrisierung Experte'!G34+'Parametrisierung Forscherin 1'!G34+'Parametrisierung Forscher 2'!G34)/3,0)</f>
        <v>3</v>
      </c>
      <c r="H34" s="16">
        <f>ROUND(('Parametrisierung Experte'!H34+'Parametrisierung Forscherin 1'!H34+'Parametrisierung Forscher 2'!H34)/3,0)</f>
        <v>4</v>
      </c>
      <c r="I34" s="16">
        <f>ROUND(('Parametrisierung Experte'!I34+'Parametrisierung Forscherin 1'!I34+'Parametrisierung Forscher 2'!I34)/3,0)</f>
        <v>2</v>
      </c>
      <c r="J34" s="16">
        <f>ROUND(('Parametrisierung Experte'!J34+'Parametrisierung Forscherin 1'!J34+'Parametrisierung Forscher 2'!J34)/3,0)</f>
        <v>5</v>
      </c>
      <c r="K34" s="16">
        <f>ROUND(('Parametrisierung Experte'!K34+'Parametrisierung Forscherin 1'!K34+'Parametrisierung Forscher 2'!K34)/3,0)</f>
        <v>4</v>
      </c>
      <c r="L34" s="16">
        <f>ROUND(('Parametrisierung Experte'!L34+'Parametrisierung Forscherin 1'!L34+'Parametrisierung Forscher 2'!L34)/3,0)</f>
        <v>7</v>
      </c>
      <c r="M34" s="16">
        <f>ROUND(('Parametrisierung Experte'!M34+'Parametrisierung Forscherin 1'!M34+'Parametrisierung Forscher 2'!M34)/3,0)</f>
        <v>7</v>
      </c>
      <c r="N34" s="16">
        <f>ROUND(('Parametrisierung Experte'!N34+'Parametrisierung Forscherin 1'!N34+'Parametrisierung Forscher 2'!N34)/3,0)</f>
        <v>6</v>
      </c>
      <c r="O34" s="16">
        <f>ROUND(('Parametrisierung Experte'!O34+'Parametrisierung Forscherin 1'!O34+'Parametrisierung Forscher 2'!O34)/3,0)</f>
        <v>4</v>
      </c>
      <c r="P34" s="16">
        <f>ROUND(('Parametrisierung Experte'!P34+'Parametrisierung Forscherin 1'!P34+'Parametrisierung Forscher 2'!P34)/3,0)</f>
        <v>4</v>
      </c>
      <c r="Q34" s="16">
        <f>ROUND(('Parametrisierung Experte'!Q34+'Parametrisierung Forscherin 1'!Q34+'Parametrisierung Forscher 2'!Q34)/3,0)</f>
        <v>3</v>
      </c>
      <c r="R34" s="16">
        <f>ROUND(('Parametrisierung Experte'!R34+'Parametrisierung Forscherin 1'!R34+'Parametrisierung Forscher 2'!R34)/3,0)</f>
        <v>3</v>
      </c>
      <c r="S34" s="16">
        <f>ROUND(('Parametrisierung Experte'!S34+'Parametrisierung Forscherin 1'!S34+'Parametrisierung Forscher 2'!S34)/3,0)</f>
        <v>5</v>
      </c>
      <c r="T34" s="16">
        <f>ROUND(('Parametrisierung Experte'!T34+'Parametrisierung Forscherin 1'!T34+'Parametrisierung Forscher 2'!T34)/3,0)</f>
        <v>7</v>
      </c>
      <c r="U34" s="16">
        <f>ROUND(('Parametrisierung Experte'!U34+'Parametrisierung Forscherin 1'!U34+'Parametrisierung Forscher 2'!U34)/3,0)</f>
        <v>7</v>
      </c>
      <c r="V34" s="16">
        <f>ROUND(('Parametrisierung Experte'!V34+'Parametrisierung Forscherin 1'!V34+'Parametrisierung Forscher 2'!V34)/3,0)</f>
        <v>5</v>
      </c>
      <c r="W34" s="16">
        <f>ROUND(('Parametrisierung Experte'!W34+'Parametrisierung Forscherin 1'!W34+'Parametrisierung Forscher 2'!W34)/3,0)</f>
        <v>3</v>
      </c>
      <c r="X34" s="16">
        <f>ROUND(('Parametrisierung Experte'!X34+'Parametrisierung Forscherin 1'!X34+'Parametrisierung Forscher 2'!X34)/3,0)</f>
        <v>3</v>
      </c>
      <c r="Y34" s="16">
        <f>ROUND(('Parametrisierung Experte'!Y34+'Parametrisierung Forscherin 1'!Y34+'Parametrisierung Forscher 2'!Y34)/3,0)</f>
        <v>3</v>
      </c>
      <c r="Z34" s="16">
        <f>ROUND(('Parametrisierung Experte'!Z34+'Parametrisierung Forscherin 1'!Z34+'Parametrisierung Forscher 2'!Z34)/3,0)</f>
        <v>8</v>
      </c>
      <c r="AA34" s="16">
        <f>ROUND(('Parametrisierung Experte'!AA34+'Parametrisierung Forscherin 1'!AA34+'Parametrisierung Forscher 2'!AA34)/3,0)</f>
        <v>4</v>
      </c>
      <c r="AB34" s="16">
        <f>ROUND(('Parametrisierung Experte'!AB34+'Parametrisierung Forscherin 1'!AB34+'Parametrisierung Forscher 2'!AB34)/3,0)</f>
        <v>4</v>
      </c>
      <c r="AC34" s="16">
        <f>ROUND(('Parametrisierung Experte'!AC34+'Parametrisierung Forscherin 1'!AC34+'Parametrisierung Forscher 2'!AC34)/3,0)</f>
        <v>5</v>
      </c>
      <c r="AD34" s="16">
        <f>ROUND(('Parametrisierung Experte'!AD34+'Parametrisierung Forscherin 1'!AD34+'Parametrisierung Forscher 2'!AD34)/3,0)</f>
        <v>5</v>
      </c>
      <c r="AE34" s="5"/>
      <c r="AF34" s="5"/>
      <c r="AG34" s="5"/>
      <c r="AI34" s="207"/>
      <c r="AJ34" s="207"/>
      <c r="AK34" s="207"/>
      <c r="AL34" s="207"/>
      <c r="AM34" s="207"/>
    </row>
    <row r="35" spans="1:46" ht="15" x14ac:dyDescent="0.25">
      <c r="A35" s="186"/>
      <c r="B35" s="186"/>
      <c r="C35" s="4" t="s">
        <v>98</v>
      </c>
      <c r="D35" s="13"/>
      <c r="E35" s="16">
        <f>ROUND(('Parametrisierung Experte'!E35+'Parametrisierung Forscherin 1'!E35+'Parametrisierung Forscher 2'!E35)/3,0)</f>
        <v>3</v>
      </c>
      <c r="F35" s="16">
        <f>ROUND(('Parametrisierung Experte'!F35+'Parametrisierung Forscherin 1'!F35+'Parametrisierung Forscher 2'!F35)/3,0)</f>
        <v>2</v>
      </c>
      <c r="G35" s="16">
        <f>ROUND(('Parametrisierung Experte'!G35+'Parametrisierung Forscherin 1'!G35+'Parametrisierung Forscher 2'!G35)/3,0)</f>
        <v>3</v>
      </c>
      <c r="H35" s="16">
        <f>ROUND(('Parametrisierung Experte'!H35+'Parametrisierung Forscherin 1'!H35+'Parametrisierung Forscher 2'!H35)/3,0)</f>
        <v>7</v>
      </c>
      <c r="I35" s="16">
        <f>ROUND(('Parametrisierung Experte'!I35+'Parametrisierung Forscherin 1'!I35+'Parametrisierung Forscher 2'!I35)/3,0)</f>
        <v>2</v>
      </c>
      <c r="J35" s="16">
        <f>ROUND(('Parametrisierung Experte'!J35+'Parametrisierung Forscherin 1'!J35+'Parametrisierung Forscher 2'!J35)/3,0)</f>
        <v>5</v>
      </c>
      <c r="K35" s="16">
        <f>ROUND(('Parametrisierung Experte'!K35+'Parametrisierung Forscherin 1'!K35+'Parametrisierung Forscher 2'!K35)/3,0)</f>
        <v>4</v>
      </c>
      <c r="L35" s="16">
        <f>ROUND(('Parametrisierung Experte'!L35+'Parametrisierung Forscherin 1'!L35+'Parametrisierung Forscher 2'!L35)/3,0)</f>
        <v>7</v>
      </c>
      <c r="M35" s="16">
        <f>ROUND(('Parametrisierung Experte'!M35+'Parametrisierung Forscherin 1'!M35+'Parametrisierung Forscher 2'!M35)/3,0)</f>
        <v>7</v>
      </c>
      <c r="N35" s="16">
        <f>ROUND(('Parametrisierung Experte'!N35+'Parametrisierung Forscherin 1'!N35+'Parametrisierung Forscher 2'!N35)/3,0)</f>
        <v>7</v>
      </c>
      <c r="O35" s="16">
        <f>ROUND(('Parametrisierung Experte'!O35+'Parametrisierung Forscherin 1'!O35+'Parametrisierung Forscher 2'!O35)/3,0)</f>
        <v>4</v>
      </c>
      <c r="P35" s="16">
        <f>ROUND(('Parametrisierung Experte'!P35+'Parametrisierung Forscherin 1'!P35+'Parametrisierung Forscher 2'!P35)/3,0)</f>
        <v>4</v>
      </c>
      <c r="Q35" s="16">
        <f>ROUND(('Parametrisierung Experte'!Q35+'Parametrisierung Forscherin 1'!Q35+'Parametrisierung Forscher 2'!Q35)/3,0)</f>
        <v>3</v>
      </c>
      <c r="R35" s="16">
        <f>ROUND(('Parametrisierung Experte'!R35+'Parametrisierung Forscherin 1'!R35+'Parametrisierung Forscher 2'!R35)/3,0)</f>
        <v>3</v>
      </c>
      <c r="S35" s="16">
        <f>ROUND(('Parametrisierung Experte'!S35+'Parametrisierung Forscherin 1'!S35+'Parametrisierung Forscher 2'!S35)/3,0)</f>
        <v>5</v>
      </c>
      <c r="T35" s="16">
        <f>ROUND(('Parametrisierung Experte'!T35+'Parametrisierung Forscherin 1'!T35+'Parametrisierung Forscher 2'!T35)/3,0)</f>
        <v>4</v>
      </c>
      <c r="U35" s="16">
        <f>ROUND(('Parametrisierung Experte'!U35+'Parametrisierung Forscherin 1'!U35+'Parametrisierung Forscher 2'!U35)/3,0)</f>
        <v>4</v>
      </c>
      <c r="V35" s="16">
        <f>ROUND(('Parametrisierung Experte'!V35+'Parametrisierung Forscherin 1'!V35+'Parametrisierung Forscher 2'!V35)/3,0)</f>
        <v>5</v>
      </c>
      <c r="W35" s="16">
        <f>ROUND(('Parametrisierung Experte'!W35+'Parametrisierung Forscherin 1'!W35+'Parametrisierung Forscher 2'!W35)/3,0)</f>
        <v>3</v>
      </c>
      <c r="X35" s="16">
        <f>ROUND(('Parametrisierung Experte'!X35+'Parametrisierung Forscherin 1'!X35+'Parametrisierung Forscher 2'!X35)/3,0)</f>
        <v>3</v>
      </c>
      <c r="Y35" s="16">
        <f>ROUND(('Parametrisierung Experte'!Y35+'Parametrisierung Forscherin 1'!Y35+'Parametrisierung Forscher 2'!Y35)/3,0)</f>
        <v>3</v>
      </c>
      <c r="Z35" s="16">
        <f>ROUND(('Parametrisierung Experte'!Z35+'Parametrisierung Forscherin 1'!Z35+'Parametrisierung Forscher 2'!Z35)/3,0)</f>
        <v>7</v>
      </c>
      <c r="AA35" s="16">
        <f>ROUND(('Parametrisierung Experte'!AA35+'Parametrisierung Forscherin 1'!AA35+'Parametrisierung Forscher 2'!AA35)/3,0)</f>
        <v>4</v>
      </c>
      <c r="AB35" s="16">
        <f>ROUND(('Parametrisierung Experte'!AB35+'Parametrisierung Forscherin 1'!AB35+'Parametrisierung Forscher 2'!AB35)/3,0)</f>
        <v>4</v>
      </c>
      <c r="AC35" s="16">
        <f>ROUND(('Parametrisierung Experte'!AC35+'Parametrisierung Forscherin 1'!AC35+'Parametrisierung Forscher 2'!AC35)/3,0)</f>
        <v>5</v>
      </c>
      <c r="AD35" s="16">
        <f>ROUND(('Parametrisierung Experte'!AD35+'Parametrisierung Forscherin 1'!AD35+'Parametrisierung Forscher 2'!AD35)/3,0)</f>
        <v>6</v>
      </c>
      <c r="AE35" s="5"/>
      <c r="AF35" s="5"/>
      <c r="AG35" s="5"/>
      <c r="AI35" s="207"/>
      <c r="AJ35" s="207"/>
      <c r="AK35" s="207"/>
      <c r="AL35" s="207"/>
      <c r="AM35" s="207"/>
    </row>
    <row r="36" spans="1:46" ht="15" x14ac:dyDescent="0.25">
      <c r="A36" s="6"/>
      <c r="B36" s="6"/>
      <c r="C36" s="6"/>
      <c r="D36" s="6"/>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5"/>
      <c r="AF36" s="5"/>
      <c r="AG36" s="5"/>
      <c r="AI36" s="212"/>
      <c r="AJ36" s="213"/>
      <c r="AK36" s="213"/>
      <c r="AL36" s="213"/>
      <c r="AM36" s="214"/>
    </row>
    <row r="37" spans="1:46" ht="15.75" customHeight="1" x14ac:dyDescent="0.2">
      <c r="A37" s="186" t="s">
        <v>202</v>
      </c>
      <c r="B37" s="186" t="s">
        <v>166</v>
      </c>
      <c r="C37" s="7" t="s">
        <v>131</v>
      </c>
      <c r="D37" s="8" t="s">
        <v>100</v>
      </c>
      <c r="E37" s="14">
        <f>('Parametrisierung Experte'!E37+'Parametrisierung Forscherin 1'!E37+'Parametrisierung Forscher 2'!E37)/3</f>
        <v>3</v>
      </c>
      <c r="F37" s="14">
        <f>('Parametrisierung Experte'!F37+'Parametrisierung Forscherin 1'!F37+'Parametrisierung Forscher 2'!F37)/3</f>
        <v>0</v>
      </c>
      <c r="G37" s="14">
        <f>('Parametrisierung Experte'!G37+'Parametrisierung Forscherin 1'!G37+'Parametrisierung Forscher 2'!G37)/3</f>
        <v>1.3333333333333333</v>
      </c>
      <c r="H37" s="14">
        <f>('Parametrisierung Experte'!H37+'Parametrisierung Forscherin 1'!H37+'Parametrisierung Forscher 2'!H37)/3</f>
        <v>-0.33333333333333331</v>
      </c>
      <c r="I37" s="14">
        <f>('Parametrisierung Experte'!I37+'Parametrisierung Forscherin 1'!I37+'Parametrisierung Forscher 2'!I37)/3</f>
        <v>-0.66666666666666663</v>
      </c>
      <c r="J37" s="14">
        <f>('Parametrisierung Experte'!J37+'Parametrisierung Forscherin 1'!J37+'Parametrisierung Forscher 2'!J37)/3</f>
        <v>0.66666666666666663</v>
      </c>
      <c r="K37" s="14">
        <f>('Parametrisierung Experte'!K37+'Parametrisierung Forscherin 1'!K37+'Parametrisierung Forscher 2'!K37)/3</f>
        <v>1.3333333333333333</v>
      </c>
      <c r="L37" s="14">
        <f>('Parametrisierung Experte'!L37+'Parametrisierung Forscherin 1'!L37+'Parametrisierung Forscher 2'!L37)/3</f>
        <v>0</v>
      </c>
      <c r="M37" s="14">
        <f>('Parametrisierung Experte'!M37+'Parametrisierung Forscherin 1'!M37+'Parametrisierung Forscher 2'!M37)/3</f>
        <v>-2.6666666666666665</v>
      </c>
      <c r="N37" s="14">
        <f>('Parametrisierung Experte'!N37+'Parametrisierung Forscherin 1'!N37+'Parametrisierung Forscher 2'!N37)/3</f>
        <v>0</v>
      </c>
      <c r="O37" s="14">
        <f>('Parametrisierung Experte'!O37+'Parametrisierung Forscherin 1'!O37+'Parametrisierung Forscher 2'!O37)/3</f>
        <v>-1.6666666666666667</v>
      </c>
      <c r="P37" s="14">
        <f>('Parametrisierung Experte'!P37+'Parametrisierung Forscherin 1'!P37+'Parametrisierung Forscher 2'!P37)/3</f>
        <v>0</v>
      </c>
      <c r="Q37" s="14">
        <f>('Parametrisierung Experte'!Q37+'Parametrisierung Forscherin 1'!Q37+'Parametrisierung Forscher 2'!Q37)/3</f>
        <v>0</v>
      </c>
      <c r="R37" s="14">
        <f>('Parametrisierung Experte'!R37+'Parametrisierung Forscherin 1'!R37+'Parametrisierung Forscher 2'!R37)/3</f>
        <v>0</v>
      </c>
      <c r="S37" s="14">
        <f>('Parametrisierung Experte'!S37+'Parametrisierung Forscherin 1'!S37+'Parametrisierung Forscher 2'!S37)/3</f>
        <v>0</v>
      </c>
      <c r="T37" s="14">
        <f>('Parametrisierung Experte'!T37+'Parametrisierung Forscherin 1'!T37+'Parametrisierung Forscher 2'!T37)/3</f>
        <v>-1</v>
      </c>
      <c r="U37" s="14">
        <f>('Parametrisierung Experte'!U37+'Parametrisierung Forscherin 1'!U37+'Parametrisierung Forscher 2'!U37)/3</f>
        <v>0</v>
      </c>
      <c r="V37" s="14">
        <f>('Parametrisierung Experte'!V37+'Parametrisierung Forscherin 1'!V37+'Parametrisierung Forscher 2'!V37)/3</f>
        <v>0</v>
      </c>
      <c r="W37" s="14">
        <f>('Parametrisierung Experte'!W37+'Parametrisierung Forscherin 1'!W37+'Parametrisierung Forscher 2'!W37)/3</f>
        <v>0</v>
      </c>
      <c r="X37" s="14">
        <f>('Parametrisierung Experte'!X37+'Parametrisierung Forscherin 1'!X37+'Parametrisierung Forscher 2'!X37)/3</f>
        <v>0.66666666666666663</v>
      </c>
      <c r="Y37" s="14">
        <f>('Parametrisierung Experte'!Y37+'Parametrisierung Forscherin 1'!Y37+'Parametrisierung Forscher 2'!Y37)/3</f>
        <v>1.3333333333333333</v>
      </c>
      <c r="Z37" s="14">
        <f>('Parametrisierung Experte'!Z37+'Parametrisierung Forscherin 1'!Z37+'Parametrisierung Forscher 2'!Z37)/3</f>
        <v>0</v>
      </c>
      <c r="AA37" s="14">
        <f>('Parametrisierung Experte'!AA37+'Parametrisierung Forscherin 1'!AA37+'Parametrisierung Forscher 2'!AA37)/3</f>
        <v>0</v>
      </c>
      <c r="AB37" s="14">
        <f>('Parametrisierung Experte'!AB37+'Parametrisierung Forscherin 1'!AB37+'Parametrisierung Forscher 2'!AB37)/3</f>
        <v>-1.6666666666666667</v>
      </c>
      <c r="AC37" s="14">
        <f>('Parametrisierung Experte'!AC37+'Parametrisierung Forscherin 1'!AC37+'Parametrisierung Forscher 2'!AC37)/3</f>
        <v>-1.3333333333333333</v>
      </c>
      <c r="AD37" s="14">
        <f>('Parametrisierung Experte'!AD37+'Parametrisierung Forscherin 1'!AD37+'Parametrisierung Forscher 2'!AD37)/3</f>
        <v>0</v>
      </c>
      <c r="AE37" s="5"/>
      <c r="AF37" s="5"/>
      <c r="AG37" s="5"/>
      <c r="AI37" s="207" t="s">
        <v>249</v>
      </c>
      <c r="AJ37" s="208"/>
      <c r="AK37" s="208"/>
      <c r="AL37" s="208"/>
      <c r="AM37" s="208"/>
      <c r="AO37" s="52" t="s">
        <v>204</v>
      </c>
    </row>
    <row r="38" spans="1:46" ht="15.75" customHeight="1" x14ac:dyDescent="0.2">
      <c r="A38" s="186"/>
      <c r="B38" s="186"/>
      <c r="C38" s="7" t="s">
        <v>132</v>
      </c>
      <c r="D38" s="8" t="s">
        <v>101</v>
      </c>
      <c r="E38" s="14">
        <f>('Parametrisierung Experte'!E38+'Parametrisierung Forscherin 1'!E38+'Parametrisierung Forscher 2'!E38)/3</f>
        <v>4</v>
      </c>
      <c r="F38" s="14">
        <f>('Parametrisierung Experte'!F38+'Parametrisierung Forscherin 1'!F38+'Parametrisierung Forscher 2'!F38)/3</f>
        <v>0.66666666666666663</v>
      </c>
      <c r="G38" s="14">
        <f>('Parametrisierung Experte'!G38+'Parametrisierung Forscherin 1'!G38+'Parametrisierung Forscher 2'!G38)/3</f>
        <v>2</v>
      </c>
      <c r="H38" s="14">
        <f>('Parametrisierung Experte'!H38+'Parametrisierung Forscherin 1'!H38+'Parametrisierung Forscher 2'!H38)/3</f>
        <v>-0.66666666666666663</v>
      </c>
      <c r="I38" s="14">
        <f>('Parametrisierung Experte'!I38+'Parametrisierung Forscherin 1'!I38+'Parametrisierung Forscher 2'!I38)/3</f>
        <v>2.6666666666666665</v>
      </c>
      <c r="J38" s="14">
        <f>('Parametrisierung Experte'!J38+'Parametrisierung Forscherin 1'!J38+'Parametrisierung Forscher 2'!J38)/3</f>
        <v>1.3333333333333333</v>
      </c>
      <c r="K38" s="14">
        <f>('Parametrisierung Experte'!K38+'Parametrisierung Forscherin 1'!K38+'Parametrisierung Forscher 2'!K38)/3</f>
        <v>-0.66666666666666663</v>
      </c>
      <c r="L38" s="14">
        <f>('Parametrisierung Experte'!L38+'Parametrisierung Forscherin 1'!L38+'Parametrisierung Forscher 2'!L38)/3</f>
        <v>0</v>
      </c>
      <c r="M38" s="14">
        <f>('Parametrisierung Experte'!M38+'Parametrisierung Forscherin 1'!M38+'Parametrisierung Forscher 2'!M38)/3</f>
        <v>1.3333333333333333</v>
      </c>
      <c r="N38" s="14">
        <f>('Parametrisierung Experte'!N38+'Parametrisierung Forscherin 1'!N38+'Parametrisierung Forscher 2'!N38)/3</f>
        <v>0</v>
      </c>
      <c r="O38" s="14">
        <f>('Parametrisierung Experte'!O38+'Parametrisierung Forscherin 1'!O38+'Parametrisierung Forscher 2'!O38)/3</f>
        <v>0.33333333333333331</v>
      </c>
      <c r="P38" s="14">
        <f>('Parametrisierung Experte'!P38+'Parametrisierung Forscherin 1'!P38+'Parametrisierung Forscher 2'!P38)/3</f>
        <v>0</v>
      </c>
      <c r="Q38" s="14">
        <f>('Parametrisierung Experte'!Q38+'Parametrisierung Forscherin 1'!Q38+'Parametrisierung Forscher 2'!Q38)/3</f>
        <v>2</v>
      </c>
      <c r="R38" s="14">
        <f>('Parametrisierung Experte'!R38+'Parametrisierung Forscherin 1'!R38+'Parametrisierung Forscher 2'!R38)/3</f>
        <v>0</v>
      </c>
      <c r="S38" s="14">
        <f>('Parametrisierung Experte'!S38+'Parametrisierung Forscherin 1'!S38+'Parametrisierung Forscher 2'!S38)/3</f>
        <v>1</v>
      </c>
      <c r="T38" s="14">
        <f>('Parametrisierung Experte'!T38+'Parametrisierung Forscherin 1'!T38+'Parametrisierung Forscher 2'!T38)/3</f>
        <v>-1</v>
      </c>
      <c r="U38" s="14">
        <f>('Parametrisierung Experte'!U38+'Parametrisierung Forscherin 1'!U38+'Parametrisierung Forscher 2'!U38)/3</f>
        <v>2.6666666666666665</v>
      </c>
      <c r="V38" s="14">
        <f>('Parametrisierung Experte'!V38+'Parametrisierung Forscherin 1'!V38+'Parametrisierung Forscher 2'!V38)/3</f>
        <v>3</v>
      </c>
      <c r="W38" s="14">
        <f>('Parametrisierung Experte'!W38+'Parametrisierung Forscherin 1'!W38+'Parametrisierung Forscher 2'!W38)/3</f>
        <v>0</v>
      </c>
      <c r="X38" s="14">
        <f>('Parametrisierung Experte'!X38+'Parametrisierung Forscherin 1'!X38+'Parametrisierung Forscher 2'!X38)/3</f>
        <v>0</v>
      </c>
      <c r="Y38" s="14">
        <f>('Parametrisierung Experte'!Y38+'Parametrisierung Forscherin 1'!Y38+'Parametrisierung Forscher 2'!Y38)/3</f>
        <v>0.33333333333333331</v>
      </c>
      <c r="Z38" s="14">
        <f>('Parametrisierung Experte'!Z38+'Parametrisierung Forscherin 1'!Z38+'Parametrisierung Forscher 2'!Z38)/3</f>
        <v>2.6666666666666665</v>
      </c>
      <c r="AA38" s="14">
        <f>('Parametrisierung Experte'!AA38+'Parametrisierung Forscherin 1'!AA38+'Parametrisierung Forscher 2'!AA38)/3</f>
        <v>1</v>
      </c>
      <c r="AB38" s="14">
        <f>('Parametrisierung Experte'!AB38+'Parametrisierung Forscherin 1'!AB38+'Parametrisierung Forscher 2'!AB38)/3</f>
        <v>1.6666666666666667</v>
      </c>
      <c r="AC38" s="14">
        <f>('Parametrisierung Experte'!AC38+'Parametrisierung Forscherin 1'!AC38+'Parametrisierung Forscher 2'!AC38)/3</f>
        <v>0.66666666666666663</v>
      </c>
      <c r="AD38" s="14">
        <f>('Parametrisierung Experte'!AD38+'Parametrisierung Forscherin 1'!AD38+'Parametrisierung Forscher 2'!AD38)/3</f>
        <v>0</v>
      </c>
      <c r="AE38" s="5"/>
      <c r="AF38" s="5"/>
      <c r="AG38" s="5"/>
      <c r="AI38" s="208"/>
      <c r="AJ38" s="208"/>
      <c r="AK38" s="208"/>
      <c r="AL38" s="208"/>
      <c r="AM38" s="208"/>
      <c r="AO38" s="47" t="s">
        <v>177</v>
      </c>
      <c r="AP38" s="48" t="s">
        <v>178</v>
      </c>
      <c r="AQ38" s="47" t="s">
        <v>179</v>
      </c>
    </row>
    <row r="39" spans="1:46" ht="15.75" customHeight="1" x14ac:dyDescent="0.2">
      <c r="A39" s="186"/>
      <c r="B39" s="186"/>
      <c r="C39" s="7" t="s">
        <v>133</v>
      </c>
      <c r="D39" s="8" t="s">
        <v>102</v>
      </c>
      <c r="E39" s="14">
        <f>('Parametrisierung Experte'!E39+'Parametrisierung Forscherin 1'!E39+'Parametrisierung Forscher 2'!E39)/3</f>
        <v>3.3333333333333335</v>
      </c>
      <c r="F39" s="14">
        <f>('Parametrisierung Experte'!F39+'Parametrisierung Forscherin 1'!F39+'Parametrisierung Forscher 2'!F39)/3</f>
        <v>0.66666666666666663</v>
      </c>
      <c r="G39" s="14">
        <f>('Parametrisierung Experte'!G39+'Parametrisierung Forscherin 1'!G39+'Parametrisierung Forscher 2'!G39)/3</f>
        <v>2.6666666666666665</v>
      </c>
      <c r="H39" s="14">
        <f>('Parametrisierung Experte'!H39+'Parametrisierung Forscherin 1'!H39+'Parametrisierung Forscher 2'!H39)/3</f>
        <v>1</v>
      </c>
      <c r="I39" s="14">
        <f>('Parametrisierung Experte'!I39+'Parametrisierung Forscherin 1'!I39+'Parametrisierung Forscher 2'!I39)/3</f>
        <v>5</v>
      </c>
      <c r="J39" s="14">
        <f>('Parametrisierung Experte'!J39+'Parametrisierung Forscherin 1'!J39+'Parametrisierung Forscher 2'!J39)/3</f>
        <v>1.3333333333333333</v>
      </c>
      <c r="K39" s="14">
        <f>('Parametrisierung Experte'!K39+'Parametrisierung Forscherin 1'!K39+'Parametrisierung Forscher 2'!K39)/3</f>
        <v>-2.3333333333333335</v>
      </c>
      <c r="L39" s="14">
        <f>('Parametrisierung Experte'!L39+'Parametrisierung Forscherin 1'!L39+'Parametrisierung Forscher 2'!L39)/3</f>
        <v>0</v>
      </c>
      <c r="M39" s="14">
        <f>('Parametrisierung Experte'!M39+'Parametrisierung Forscherin 1'!M39+'Parametrisierung Forscher 2'!M39)/3</f>
        <v>2</v>
      </c>
      <c r="N39" s="14">
        <f>('Parametrisierung Experte'!N39+'Parametrisierung Forscherin 1'!N39+'Parametrisierung Forscher 2'!N39)/3</f>
        <v>-1</v>
      </c>
      <c r="O39" s="14">
        <f>('Parametrisierung Experte'!O39+'Parametrisierung Forscherin 1'!O39+'Parametrisierung Forscher 2'!O39)/3</f>
        <v>2.6666666666666665</v>
      </c>
      <c r="P39" s="14">
        <f>('Parametrisierung Experte'!P39+'Parametrisierung Forscherin 1'!P39+'Parametrisierung Forscher 2'!P39)/3</f>
        <v>0</v>
      </c>
      <c r="Q39" s="14">
        <f>('Parametrisierung Experte'!Q39+'Parametrisierung Forscherin 1'!Q39+'Parametrisierung Forscher 2'!Q39)/3</f>
        <v>2</v>
      </c>
      <c r="R39" s="14">
        <f>('Parametrisierung Experte'!R39+'Parametrisierung Forscherin 1'!R39+'Parametrisierung Forscher 2'!R39)/3</f>
        <v>0</v>
      </c>
      <c r="S39" s="14">
        <f>('Parametrisierung Experte'!S39+'Parametrisierung Forscherin 1'!S39+'Parametrisierung Forscher 2'!S39)/3</f>
        <v>2</v>
      </c>
      <c r="T39" s="14">
        <f>('Parametrisierung Experte'!T39+'Parametrisierung Forscherin 1'!T39+'Parametrisierung Forscher 2'!T39)/3</f>
        <v>0</v>
      </c>
      <c r="U39" s="14">
        <f>('Parametrisierung Experte'!U39+'Parametrisierung Forscherin 1'!U39+'Parametrisierung Forscher 2'!U39)/3</f>
        <v>2.6666666666666665</v>
      </c>
      <c r="V39" s="14">
        <f>('Parametrisierung Experte'!V39+'Parametrisierung Forscherin 1'!V39+'Parametrisierung Forscher 2'!V39)/3</f>
        <v>2.6666666666666665</v>
      </c>
      <c r="W39" s="14">
        <f>('Parametrisierung Experte'!W39+'Parametrisierung Forscherin 1'!W39+'Parametrisierung Forscher 2'!W39)/3</f>
        <v>0</v>
      </c>
      <c r="X39" s="14">
        <f>('Parametrisierung Experte'!X39+'Parametrisierung Forscherin 1'!X39+'Parametrisierung Forscher 2'!X39)/3</f>
        <v>0</v>
      </c>
      <c r="Y39" s="14">
        <f>('Parametrisierung Experte'!Y39+'Parametrisierung Forscherin 1'!Y39+'Parametrisierung Forscher 2'!Y39)/3</f>
        <v>-0.33333333333333331</v>
      </c>
      <c r="Z39" s="14">
        <f>('Parametrisierung Experte'!Z39+'Parametrisierung Forscherin 1'!Z39+'Parametrisierung Forscher 2'!Z39)/3</f>
        <v>4</v>
      </c>
      <c r="AA39" s="14">
        <f>('Parametrisierung Experte'!AA39+'Parametrisierung Forscherin 1'!AA39+'Parametrisierung Forscher 2'!AA39)/3</f>
        <v>1</v>
      </c>
      <c r="AB39" s="14">
        <f>('Parametrisierung Experte'!AB39+'Parametrisierung Forscherin 1'!AB39+'Parametrisierung Forscher 2'!AB39)/3</f>
        <v>1.6666666666666667</v>
      </c>
      <c r="AC39" s="14">
        <f>('Parametrisierung Experte'!AC39+'Parametrisierung Forscherin 1'!AC39+'Parametrisierung Forscher 2'!AC39)/3</f>
        <v>1.6666666666666667</v>
      </c>
      <c r="AD39" s="14">
        <f>('Parametrisierung Experte'!AD39+'Parametrisierung Forscherin 1'!AD39+'Parametrisierung Forscher 2'!AD39)/3</f>
        <v>0</v>
      </c>
      <c r="AE39" s="5"/>
      <c r="AF39" s="5"/>
      <c r="AG39" s="5"/>
      <c r="AI39" s="208"/>
      <c r="AJ39" s="208"/>
      <c r="AK39" s="208"/>
      <c r="AL39" s="208"/>
      <c r="AM39" s="208"/>
      <c r="AO39" s="191" t="s">
        <v>180</v>
      </c>
      <c r="AP39" s="49" t="s">
        <v>181</v>
      </c>
      <c r="AQ39" s="50">
        <v>10</v>
      </c>
    </row>
    <row r="40" spans="1:46" ht="15.75" customHeight="1" x14ac:dyDescent="0.2">
      <c r="A40" s="186"/>
      <c r="B40" s="186"/>
      <c r="C40" s="7" t="s">
        <v>134</v>
      </c>
      <c r="D40" s="8" t="s">
        <v>103</v>
      </c>
      <c r="E40" s="14">
        <f>('Parametrisierung Experte'!E40+'Parametrisierung Forscherin 1'!E40+'Parametrisierung Forscher 2'!E40)/3</f>
        <v>4.333333333333333</v>
      </c>
      <c r="F40" s="14">
        <f>('Parametrisierung Experte'!F40+'Parametrisierung Forscherin 1'!F40+'Parametrisierung Forscher 2'!F40)/3</f>
        <v>1</v>
      </c>
      <c r="G40" s="14">
        <f>('Parametrisierung Experte'!G40+'Parametrisierung Forscherin 1'!G40+'Parametrisierung Forscher 2'!G40)/3</f>
        <v>4</v>
      </c>
      <c r="H40" s="14">
        <f>('Parametrisierung Experte'!H40+'Parametrisierung Forscherin 1'!H40+'Parametrisierung Forscher 2'!H40)/3</f>
        <v>3.3333333333333335</v>
      </c>
      <c r="I40" s="14">
        <f>('Parametrisierung Experte'!I40+'Parametrisierung Forscherin 1'!I40+'Parametrisierung Forscher 2'!I40)/3</f>
        <v>4</v>
      </c>
      <c r="J40" s="14">
        <f>('Parametrisierung Experte'!J40+'Parametrisierung Forscherin 1'!J40+'Parametrisierung Forscher 2'!J40)/3</f>
        <v>2.3333333333333335</v>
      </c>
      <c r="K40" s="14">
        <f>('Parametrisierung Experte'!K40+'Parametrisierung Forscherin 1'!K40+'Parametrisierung Forscher 2'!K40)/3</f>
        <v>1.6666666666666667</v>
      </c>
      <c r="L40" s="14">
        <f>('Parametrisierung Experte'!L40+'Parametrisierung Forscherin 1'!L40+'Parametrisierung Forscher 2'!L40)/3</f>
        <v>0</v>
      </c>
      <c r="M40" s="14">
        <f>('Parametrisierung Experte'!M40+'Parametrisierung Forscherin 1'!M40+'Parametrisierung Forscher 2'!M40)/3</f>
        <v>3.3333333333333335</v>
      </c>
      <c r="N40" s="14">
        <f>('Parametrisierung Experte'!N40+'Parametrisierung Forscherin 1'!N40+'Parametrisierung Forscher 2'!N40)/3</f>
        <v>-1</v>
      </c>
      <c r="O40" s="14">
        <f>('Parametrisierung Experte'!O40+'Parametrisierung Forscherin 1'!O40+'Parametrisierung Forscher 2'!O40)/3</f>
        <v>3.3333333333333335</v>
      </c>
      <c r="P40" s="14">
        <f>('Parametrisierung Experte'!P40+'Parametrisierung Forscherin 1'!P40+'Parametrisierung Forscher 2'!P40)/3</f>
        <v>0</v>
      </c>
      <c r="Q40" s="14">
        <f>('Parametrisierung Experte'!Q40+'Parametrisierung Forscherin 1'!Q40+'Parametrisierung Forscher 2'!Q40)/3</f>
        <v>2</v>
      </c>
      <c r="R40" s="14">
        <f>('Parametrisierung Experte'!R40+'Parametrisierung Forscherin 1'!R40+'Parametrisierung Forscher 2'!R40)/3</f>
        <v>0</v>
      </c>
      <c r="S40" s="14">
        <f>('Parametrisierung Experte'!S40+'Parametrisierung Forscherin 1'!S40+'Parametrisierung Forscher 2'!S40)/3</f>
        <v>2.6666666666666665</v>
      </c>
      <c r="T40" s="14">
        <f>('Parametrisierung Experte'!T40+'Parametrisierung Forscherin 1'!T40+'Parametrisierung Forscher 2'!T40)/3</f>
        <v>0</v>
      </c>
      <c r="U40" s="14">
        <f>('Parametrisierung Experte'!U40+'Parametrisierung Forscherin 1'!U40+'Parametrisierung Forscher 2'!U40)/3</f>
        <v>2</v>
      </c>
      <c r="V40" s="14">
        <f>('Parametrisierung Experte'!V40+'Parametrisierung Forscherin 1'!V40+'Parametrisierung Forscher 2'!V40)/3</f>
        <v>3</v>
      </c>
      <c r="W40" s="14">
        <f>('Parametrisierung Experte'!W40+'Parametrisierung Forscherin 1'!W40+'Parametrisierung Forscher 2'!W40)/3</f>
        <v>0</v>
      </c>
      <c r="X40" s="14">
        <f>('Parametrisierung Experte'!X40+'Parametrisierung Forscherin 1'!X40+'Parametrisierung Forscher 2'!X40)/3</f>
        <v>0</v>
      </c>
      <c r="Y40" s="14">
        <f>('Parametrisierung Experte'!Y40+'Parametrisierung Forscherin 1'!Y40+'Parametrisierung Forscher 2'!Y40)/3</f>
        <v>1</v>
      </c>
      <c r="Z40" s="14">
        <f>('Parametrisierung Experte'!Z40+'Parametrisierung Forscherin 1'!Z40+'Parametrisierung Forscher 2'!Z40)/3</f>
        <v>5</v>
      </c>
      <c r="AA40" s="14">
        <f>('Parametrisierung Experte'!AA40+'Parametrisierung Forscherin 1'!AA40+'Parametrisierung Forscher 2'!AA40)/3</f>
        <v>1</v>
      </c>
      <c r="AB40" s="14">
        <f>('Parametrisierung Experte'!AB40+'Parametrisierung Forscherin 1'!AB40+'Parametrisierung Forscher 2'!AB40)/3</f>
        <v>1.6666666666666667</v>
      </c>
      <c r="AC40" s="14">
        <f>('Parametrisierung Experte'!AC40+'Parametrisierung Forscherin 1'!AC40+'Parametrisierung Forscher 2'!AC40)/3</f>
        <v>3</v>
      </c>
      <c r="AD40" s="14">
        <f>('Parametrisierung Experte'!AD40+'Parametrisierung Forscherin 1'!AD40+'Parametrisierung Forscher 2'!AD40)/3</f>
        <v>0</v>
      </c>
      <c r="AE40" s="5"/>
      <c r="AF40" s="5"/>
      <c r="AG40" s="5"/>
      <c r="AI40" s="208"/>
      <c r="AJ40" s="208"/>
      <c r="AK40" s="208"/>
      <c r="AL40" s="208"/>
      <c r="AM40" s="208"/>
      <c r="AO40" s="191"/>
      <c r="AP40" s="49" t="s">
        <v>182</v>
      </c>
      <c r="AQ40" s="50">
        <v>9</v>
      </c>
    </row>
    <row r="41" spans="1:46" ht="15.75" customHeight="1" x14ac:dyDescent="0.2">
      <c r="A41" s="186"/>
      <c r="B41" s="186"/>
      <c r="C41" s="7" t="s">
        <v>135</v>
      </c>
      <c r="D41" s="8" t="s">
        <v>104</v>
      </c>
      <c r="E41" s="14">
        <f>('Parametrisierung Experte'!E41+'Parametrisierung Forscherin 1'!E41+'Parametrisierung Forscher 2'!E41)/3</f>
        <v>2</v>
      </c>
      <c r="F41" s="14">
        <f>('Parametrisierung Experte'!F41+'Parametrisierung Forscherin 1'!F41+'Parametrisierung Forscher 2'!F41)/3</f>
        <v>0</v>
      </c>
      <c r="G41" s="14">
        <f>('Parametrisierung Experte'!G41+'Parametrisierung Forscherin 1'!G41+'Parametrisierung Forscher 2'!G41)/3</f>
        <v>-3</v>
      </c>
      <c r="H41" s="14">
        <f>('Parametrisierung Experte'!H41+'Parametrisierung Forscherin 1'!H41+'Parametrisierung Forscher 2'!H41)/3</f>
        <v>3.3333333333333335</v>
      </c>
      <c r="I41" s="14">
        <f>('Parametrisierung Experte'!I41+'Parametrisierung Forscherin 1'!I41+'Parametrisierung Forscher 2'!I41)/3</f>
        <v>-1.6666666666666667</v>
      </c>
      <c r="J41" s="14">
        <f>('Parametrisierung Experte'!J41+'Parametrisierung Forscherin 1'!J41+'Parametrisierung Forscher 2'!J41)/3</f>
        <v>0</v>
      </c>
      <c r="K41" s="14">
        <f>('Parametrisierung Experte'!K41+'Parametrisierung Forscherin 1'!K41+'Parametrisierung Forscher 2'!K41)/3</f>
        <v>1.3333333333333333</v>
      </c>
      <c r="L41" s="14">
        <f>('Parametrisierung Experte'!L41+'Parametrisierung Forscherin 1'!L41+'Parametrisierung Forscher 2'!L41)/3</f>
        <v>0</v>
      </c>
      <c r="M41" s="14">
        <f>('Parametrisierung Experte'!M41+'Parametrisierung Forscherin 1'!M41+'Parametrisierung Forscher 2'!M41)/3</f>
        <v>-1.6666666666666667</v>
      </c>
      <c r="N41" s="14">
        <f>('Parametrisierung Experte'!N41+'Parametrisierung Forscherin 1'!N41+'Parametrisierung Forscher 2'!N41)/3</f>
        <v>0</v>
      </c>
      <c r="O41" s="14">
        <f>('Parametrisierung Experte'!O41+'Parametrisierung Forscherin 1'!O41+'Parametrisierung Forscher 2'!O41)/3</f>
        <v>-0.66666666666666663</v>
      </c>
      <c r="P41" s="14">
        <f>('Parametrisierung Experte'!P41+'Parametrisierung Forscherin 1'!P41+'Parametrisierung Forscher 2'!P41)/3</f>
        <v>0</v>
      </c>
      <c r="Q41" s="14">
        <f>('Parametrisierung Experte'!Q41+'Parametrisierung Forscherin 1'!Q41+'Parametrisierung Forscher 2'!Q41)/3</f>
        <v>0</v>
      </c>
      <c r="R41" s="14">
        <f>('Parametrisierung Experte'!R41+'Parametrisierung Forscherin 1'!R41+'Parametrisierung Forscher 2'!R41)/3</f>
        <v>0</v>
      </c>
      <c r="S41" s="14">
        <f>('Parametrisierung Experte'!S41+'Parametrisierung Forscherin 1'!S41+'Parametrisierung Forscher 2'!S41)/3</f>
        <v>0</v>
      </c>
      <c r="T41" s="14">
        <f>('Parametrisierung Experte'!T41+'Parametrisierung Forscherin 1'!T41+'Parametrisierung Forscher 2'!T41)/3</f>
        <v>0</v>
      </c>
      <c r="U41" s="14">
        <f>('Parametrisierung Experte'!U41+'Parametrisierung Forscherin 1'!U41+'Parametrisierung Forscher 2'!U41)/3</f>
        <v>0</v>
      </c>
      <c r="V41" s="14">
        <f>('Parametrisierung Experte'!V41+'Parametrisierung Forscherin 1'!V41+'Parametrisierung Forscher 2'!V41)/3</f>
        <v>-0.66666666666666663</v>
      </c>
      <c r="W41" s="14">
        <f>('Parametrisierung Experte'!W41+'Parametrisierung Forscherin 1'!W41+'Parametrisierung Forscher 2'!W41)/3</f>
        <v>0</v>
      </c>
      <c r="X41" s="14">
        <f>('Parametrisierung Experte'!X41+'Parametrisierung Forscherin 1'!X41+'Parametrisierung Forscher 2'!X41)/3</f>
        <v>0</v>
      </c>
      <c r="Y41" s="14">
        <f>('Parametrisierung Experte'!Y41+'Parametrisierung Forscherin 1'!Y41+'Parametrisierung Forscher 2'!Y41)/3</f>
        <v>0.66666666666666663</v>
      </c>
      <c r="Z41" s="14">
        <f>('Parametrisierung Experte'!Z41+'Parametrisierung Forscherin 1'!Z41+'Parametrisierung Forscher 2'!Z41)/3</f>
        <v>1</v>
      </c>
      <c r="AA41" s="14">
        <f>('Parametrisierung Experte'!AA41+'Parametrisierung Forscherin 1'!AA41+'Parametrisierung Forscher 2'!AA41)/3</f>
        <v>1</v>
      </c>
      <c r="AB41" s="14">
        <f>('Parametrisierung Experte'!AB41+'Parametrisierung Forscherin 1'!AB41+'Parametrisierung Forscher 2'!AB41)/3</f>
        <v>0</v>
      </c>
      <c r="AC41" s="14">
        <f>('Parametrisierung Experte'!AC41+'Parametrisierung Forscherin 1'!AC41+'Parametrisierung Forscher 2'!AC41)/3</f>
        <v>0.33333333333333331</v>
      </c>
      <c r="AD41" s="14">
        <f>('Parametrisierung Experte'!AD41+'Parametrisierung Forscherin 1'!AD41+'Parametrisierung Forscher 2'!AD41)/3</f>
        <v>0</v>
      </c>
      <c r="AE41" s="5"/>
      <c r="AF41" s="5"/>
      <c r="AG41" s="5"/>
      <c r="AI41" s="208"/>
      <c r="AJ41" s="208"/>
      <c r="AK41" s="208"/>
      <c r="AL41" s="208"/>
      <c r="AM41" s="208"/>
      <c r="AO41" s="191"/>
      <c r="AP41" s="49" t="s">
        <v>183</v>
      </c>
      <c r="AQ41" s="50">
        <v>8</v>
      </c>
    </row>
    <row r="42" spans="1:46" ht="15.75" customHeight="1" x14ac:dyDescent="0.2">
      <c r="A42" s="186"/>
      <c r="B42" s="186" t="s">
        <v>165</v>
      </c>
      <c r="C42" s="7" t="s">
        <v>136</v>
      </c>
      <c r="D42" s="8" t="s">
        <v>105</v>
      </c>
      <c r="E42" s="14">
        <f>('Parametrisierung Experte'!E42+'Parametrisierung Forscherin 1'!E42+'Parametrisierung Forscher 2'!E42)/3</f>
        <v>0</v>
      </c>
      <c r="F42" s="14">
        <f>('Parametrisierung Experte'!F42+'Parametrisierung Forscherin 1'!F42+'Parametrisierung Forscher 2'!F42)/3</f>
        <v>0</v>
      </c>
      <c r="G42" s="14">
        <f>('Parametrisierung Experte'!G42+'Parametrisierung Forscherin 1'!G42+'Parametrisierung Forscher 2'!G42)/3</f>
        <v>0</v>
      </c>
      <c r="H42" s="14">
        <f>('Parametrisierung Experte'!H42+'Parametrisierung Forscherin 1'!H42+'Parametrisierung Forscher 2'!H42)/3</f>
        <v>2</v>
      </c>
      <c r="I42" s="14">
        <f>('Parametrisierung Experte'!I42+'Parametrisierung Forscherin 1'!I42+'Parametrisierung Forscher 2'!I42)/3</f>
        <v>1.6666666666666667</v>
      </c>
      <c r="J42" s="14">
        <f>('Parametrisierung Experte'!J42+'Parametrisierung Forscherin 1'!J42+'Parametrisierung Forscher 2'!J42)/3</f>
        <v>-0.66666666666666663</v>
      </c>
      <c r="K42" s="14">
        <f>('Parametrisierung Experte'!K42+'Parametrisierung Forscherin 1'!K42+'Parametrisierung Forscher 2'!K42)/3</f>
        <v>0</v>
      </c>
      <c r="L42" s="14">
        <f>('Parametrisierung Experte'!L42+'Parametrisierung Forscherin 1'!L42+'Parametrisierung Forscher 2'!L42)/3</f>
        <v>0</v>
      </c>
      <c r="M42" s="14">
        <f>('Parametrisierung Experte'!M42+'Parametrisierung Forscherin 1'!M42+'Parametrisierung Forscher 2'!M42)/3</f>
        <v>0</v>
      </c>
      <c r="N42" s="14">
        <f>('Parametrisierung Experte'!N42+'Parametrisierung Forscherin 1'!N42+'Parametrisierung Forscher 2'!N42)/3</f>
        <v>0</v>
      </c>
      <c r="O42" s="14">
        <f>('Parametrisierung Experte'!O42+'Parametrisierung Forscherin 1'!O42+'Parametrisierung Forscher 2'!O42)/3</f>
        <v>0</v>
      </c>
      <c r="P42" s="14">
        <f>('Parametrisierung Experte'!P42+'Parametrisierung Forscherin 1'!P42+'Parametrisierung Forscher 2'!P42)/3</f>
        <v>0</v>
      </c>
      <c r="Q42" s="14">
        <f>('Parametrisierung Experte'!Q42+'Parametrisierung Forscherin 1'!Q42+'Parametrisierung Forscher 2'!Q42)/3</f>
        <v>0</v>
      </c>
      <c r="R42" s="14">
        <f>('Parametrisierung Experte'!R42+'Parametrisierung Forscherin 1'!R42+'Parametrisierung Forscher 2'!R42)/3</f>
        <v>0</v>
      </c>
      <c r="S42" s="14">
        <f>('Parametrisierung Experte'!S42+'Parametrisierung Forscherin 1'!S42+'Parametrisierung Forscher 2'!S42)/3</f>
        <v>-0.66666666666666663</v>
      </c>
      <c r="T42" s="14">
        <f>('Parametrisierung Experte'!T42+'Parametrisierung Forscherin 1'!T42+'Parametrisierung Forscher 2'!T42)/3</f>
        <v>0</v>
      </c>
      <c r="U42" s="14">
        <f>('Parametrisierung Experte'!U42+'Parametrisierung Forscherin 1'!U42+'Parametrisierung Forscher 2'!U42)/3</f>
        <v>0</v>
      </c>
      <c r="V42" s="14">
        <f>('Parametrisierung Experte'!V42+'Parametrisierung Forscherin 1'!V42+'Parametrisierung Forscher 2'!V42)/3</f>
        <v>0</v>
      </c>
      <c r="W42" s="14">
        <f>('Parametrisierung Experte'!W42+'Parametrisierung Forscherin 1'!W42+'Parametrisierung Forscher 2'!W42)/3</f>
        <v>0</v>
      </c>
      <c r="X42" s="14">
        <f>('Parametrisierung Experte'!X42+'Parametrisierung Forscherin 1'!X42+'Parametrisierung Forscher 2'!X42)/3</f>
        <v>-0.66666666666666663</v>
      </c>
      <c r="Y42" s="14">
        <f>('Parametrisierung Experte'!Y42+'Parametrisierung Forscherin 1'!Y42+'Parametrisierung Forscher 2'!Y42)/3</f>
        <v>-0.66666666666666663</v>
      </c>
      <c r="Z42" s="14">
        <f>('Parametrisierung Experte'!Z42+'Parametrisierung Forscherin 1'!Z42+'Parametrisierung Forscher 2'!Z42)/3</f>
        <v>0</v>
      </c>
      <c r="AA42" s="14">
        <f>('Parametrisierung Experte'!AA42+'Parametrisierung Forscherin 1'!AA42+'Parametrisierung Forscher 2'!AA42)/3</f>
        <v>-0.66666666666666663</v>
      </c>
      <c r="AB42" s="14">
        <f>('Parametrisierung Experte'!AB42+'Parametrisierung Forscherin 1'!AB42+'Parametrisierung Forscher 2'!AB42)/3</f>
        <v>0</v>
      </c>
      <c r="AC42" s="14">
        <f>('Parametrisierung Experte'!AC42+'Parametrisierung Forscherin 1'!AC42+'Parametrisierung Forscher 2'!AC42)/3</f>
        <v>0</v>
      </c>
      <c r="AD42" s="14">
        <f>('Parametrisierung Experte'!AD42+'Parametrisierung Forscherin 1'!AD42+'Parametrisierung Forscher 2'!AD42)/3</f>
        <v>0</v>
      </c>
      <c r="AE42" s="5"/>
      <c r="AF42" s="5"/>
      <c r="AG42" s="5"/>
      <c r="AI42" s="208"/>
      <c r="AJ42" s="208"/>
      <c r="AK42" s="208"/>
      <c r="AL42" s="208"/>
      <c r="AM42" s="208"/>
      <c r="AO42" s="191"/>
      <c r="AP42" s="49" t="s">
        <v>184</v>
      </c>
      <c r="AQ42" s="50">
        <v>7</v>
      </c>
    </row>
    <row r="43" spans="1:46" ht="15.75" customHeight="1" x14ac:dyDescent="0.2">
      <c r="A43" s="186"/>
      <c r="B43" s="186"/>
      <c r="C43" s="7" t="s">
        <v>137</v>
      </c>
      <c r="D43" s="8" t="s">
        <v>106</v>
      </c>
      <c r="E43" s="14">
        <f>('Parametrisierung Experte'!E43+'Parametrisierung Forscherin 1'!E43+'Parametrisierung Forscher 2'!E43)/3</f>
        <v>0</v>
      </c>
      <c r="F43" s="14">
        <f>('Parametrisierung Experte'!F43+'Parametrisierung Forscherin 1'!F43+'Parametrisierung Forscher 2'!F43)/3</f>
        <v>0</v>
      </c>
      <c r="G43" s="14">
        <f>('Parametrisierung Experte'!G43+'Parametrisierung Forscherin 1'!G43+'Parametrisierung Forscher 2'!G43)/3</f>
        <v>0</v>
      </c>
      <c r="H43" s="14">
        <f>('Parametrisierung Experte'!H43+'Parametrisierung Forscherin 1'!H43+'Parametrisierung Forscher 2'!H43)/3</f>
        <v>-2.6666666666666665</v>
      </c>
      <c r="I43" s="14">
        <f>('Parametrisierung Experte'!I43+'Parametrisierung Forscherin 1'!I43+'Parametrisierung Forscher 2'!I43)/3</f>
        <v>-1.3333333333333333</v>
      </c>
      <c r="J43" s="14">
        <f>('Parametrisierung Experte'!J43+'Parametrisierung Forscherin 1'!J43+'Parametrisierung Forscher 2'!J43)/3</f>
        <v>-2</v>
      </c>
      <c r="K43" s="14">
        <f>('Parametrisierung Experte'!K43+'Parametrisierung Forscherin 1'!K43+'Parametrisierung Forscher 2'!K43)/3</f>
        <v>-0.66666666666666663</v>
      </c>
      <c r="L43" s="14">
        <f>('Parametrisierung Experte'!L43+'Parametrisierung Forscherin 1'!L43+'Parametrisierung Forscher 2'!L43)/3</f>
        <v>0</v>
      </c>
      <c r="M43" s="14">
        <f>('Parametrisierung Experte'!M43+'Parametrisierung Forscherin 1'!M43+'Parametrisierung Forscher 2'!M43)/3</f>
        <v>0</v>
      </c>
      <c r="N43" s="14">
        <f>('Parametrisierung Experte'!N43+'Parametrisierung Forscherin 1'!N43+'Parametrisierung Forscher 2'!N43)/3</f>
        <v>0</v>
      </c>
      <c r="O43" s="14">
        <f>('Parametrisierung Experte'!O43+'Parametrisierung Forscherin 1'!O43+'Parametrisierung Forscher 2'!O43)/3</f>
        <v>-0.66666666666666663</v>
      </c>
      <c r="P43" s="14">
        <f>('Parametrisierung Experte'!P43+'Parametrisierung Forscherin 1'!P43+'Parametrisierung Forscher 2'!P43)/3</f>
        <v>0</v>
      </c>
      <c r="Q43" s="14">
        <f>('Parametrisierung Experte'!Q43+'Parametrisierung Forscherin 1'!Q43+'Parametrisierung Forscher 2'!Q43)/3</f>
        <v>0</v>
      </c>
      <c r="R43" s="14">
        <f>('Parametrisierung Experte'!R43+'Parametrisierung Forscherin 1'!R43+'Parametrisierung Forscher 2'!R43)/3</f>
        <v>0</v>
      </c>
      <c r="S43" s="14">
        <f>('Parametrisierung Experte'!S43+'Parametrisierung Forscherin 1'!S43+'Parametrisierung Forscher 2'!S43)/3</f>
        <v>-1.6666666666666667</v>
      </c>
      <c r="T43" s="14">
        <f>('Parametrisierung Experte'!T43+'Parametrisierung Forscherin 1'!T43+'Parametrisierung Forscher 2'!T43)/3</f>
        <v>0</v>
      </c>
      <c r="U43" s="14">
        <f>('Parametrisierung Experte'!U43+'Parametrisierung Forscherin 1'!U43+'Parametrisierung Forscher 2'!U43)/3</f>
        <v>-1.6666666666666667</v>
      </c>
      <c r="V43" s="14">
        <f>('Parametrisierung Experte'!V43+'Parametrisierung Forscherin 1'!V43+'Parametrisierung Forscher 2'!V43)/3</f>
        <v>0</v>
      </c>
      <c r="W43" s="14">
        <f>('Parametrisierung Experte'!W43+'Parametrisierung Forscherin 1'!W43+'Parametrisierung Forscher 2'!W43)/3</f>
        <v>0</v>
      </c>
      <c r="X43" s="14">
        <f>('Parametrisierung Experte'!X43+'Parametrisierung Forscherin 1'!X43+'Parametrisierung Forscher 2'!X43)/3</f>
        <v>-2.6666666666666665</v>
      </c>
      <c r="Y43" s="14">
        <f>('Parametrisierung Experte'!Y43+'Parametrisierung Forscherin 1'!Y43+'Parametrisierung Forscher 2'!Y43)/3</f>
        <v>-1.6666666666666667</v>
      </c>
      <c r="Z43" s="14">
        <f>('Parametrisierung Experte'!Z43+'Parametrisierung Forscherin 1'!Z43+'Parametrisierung Forscher 2'!Z43)/3</f>
        <v>-1</v>
      </c>
      <c r="AA43" s="14">
        <f>('Parametrisierung Experte'!AA43+'Parametrisierung Forscherin 1'!AA43+'Parametrisierung Forscher 2'!AA43)/3</f>
        <v>-1.6666666666666667</v>
      </c>
      <c r="AB43" s="14">
        <f>('Parametrisierung Experte'!AB43+'Parametrisierung Forscherin 1'!AB43+'Parametrisierung Forscher 2'!AB43)/3</f>
        <v>0</v>
      </c>
      <c r="AC43" s="14">
        <f>('Parametrisierung Experte'!AC43+'Parametrisierung Forscherin 1'!AC43+'Parametrisierung Forscher 2'!AC43)/3</f>
        <v>4</v>
      </c>
      <c r="AD43" s="14">
        <f>('Parametrisierung Experte'!AD43+'Parametrisierung Forscherin 1'!AD43+'Parametrisierung Forscher 2'!AD43)/3</f>
        <v>0</v>
      </c>
      <c r="AE43" s="5"/>
      <c r="AF43" s="5"/>
      <c r="AG43" s="5"/>
      <c r="AI43" s="208"/>
      <c r="AJ43" s="208"/>
      <c r="AK43" s="208"/>
      <c r="AL43" s="208"/>
      <c r="AM43" s="208"/>
      <c r="AO43" s="191"/>
      <c r="AP43" s="49" t="s">
        <v>185</v>
      </c>
      <c r="AQ43" s="50">
        <v>6</v>
      </c>
    </row>
    <row r="44" spans="1:46" ht="15.75" customHeight="1" x14ac:dyDescent="0.2">
      <c r="A44" s="186"/>
      <c r="B44" s="186" t="s">
        <v>164</v>
      </c>
      <c r="C44" s="7" t="s">
        <v>138</v>
      </c>
      <c r="D44" s="8" t="s">
        <v>107</v>
      </c>
      <c r="E44" s="14">
        <f>('Parametrisierung Experte'!E44+'Parametrisierung Forscherin 1'!E44+'Parametrisierung Forscher 2'!E44)/3</f>
        <v>0</v>
      </c>
      <c r="F44" s="14">
        <f>('Parametrisierung Experte'!F44+'Parametrisierung Forscherin 1'!F44+'Parametrisierung Forscher 2'!F44)/3</f>
        <v>0</v>
      </c>
      <c r="G44" s="14">
        <f>('Parametrisierung Experte'!G44+'Parametrisierung Forscherin 1'!G44+'Parametrisierung Forscher 2'!G44)/3</f>
        <v>4.333333333333333</v>
      </c>
      <c r="H44" s="14">
        <f>('Parametrisierung Experte'!H44+'Parametrisierung Forscherin 1'!H44+'Parametrisierung Forscher 2'!H44)/3</f>
        <v>2</v>
      </c>
      <c r="I44" s="14">
        <f>('Parametrisierung Experte'!I44+'Parametrisierung Forscherin 1'!I44+'Parametrisierung Forscher 2'!I44)/3</f>
        <v>0</v>
      </c>
      <c r="J44" s="14">
        <f>('Parametrisierung Experte'!J44+'Parametrisierung Forscherin 1'!J44+'Parametrisierung Forscher 2'!J44)/3</f>
        <v>1.6666666666666667</v>
      </c>
      <c r="K44" s="14">
        <f>('Parametrisierung Experte'!K44+'Parametrisierung Forscherin 1'!K44+'Parametrisierung Forscher 2'!K44)/3</f>
        <v>3</v>
      </c>
      <c r="L44" s="14">
        <f>('Parametrisierung Experte'!L44+'Parametrisierung Forscherin 1'!L44+'Parametrisierung Forscher 2'!L44)/3</f>
        <v>0</v>
      </c>
      <c r="M44" s="14">
        <f>('Parametrisierung Experte'!M44+'Parametrisierung Forscherin 1'!M44+'Parametrisierung Forscher 2'!M44)/3</f>
        <v>1.6666666666666667</v>
      </c>
      <c r="N44" s="14">
        <f>('Parametrisierung Experte'!N44+'Parametrisierung Forscherin 1'!N44+'Parametrisierung Forscher 2'!N44)/3</f>
        <v>0</v>
      </c>
      <c r="O44" s="14">
        <f>('Parametrisierung Experte'!O44+'Parametrisierung Forscherin 1'!O44+'Parametrisierung Forscher 2'!O44)/3</f>
        <v>0.66666666666666663</v>
      </c>
      <c r="P44" s="14">
        <f>('Parametrisierung Experte'!P44+'Parametrisierung Forscherin 1'!P44+'Parametrisierung Forscher 2'!P44)/3</f>
        <v>0</v>
      </c>
      <c r="Q44" s="14">
        <f>('Parametrisierung Experte'!Q44+'Parametrisierung Forscherin 1'!Q44+'Parametrisierung Forscher 2'!Q44)/3</f>
        <v>0</v>
      </c>
      <c r="R44" s="14">
        <f>('Parametrisierung Experte'!R44+'Parametrisierung Forscherin 1'!R44+'Parametrisierung Forscher 2'!R44)/3</f>
        <v>0</v>
      </c>
      <c r="S44" s="14">
        <f>('Parametrisierung Experte'!S44+'Parametrisierung Forscherin 1'!S44+'Parametrisierung Forscher 2'!S44)/3</f>
        <v>3</v>
      </c>
      <c r="T44" s="14">
        <f>('Parametrisierung Experte'!T44+'Parametrisierung Forscherin 1'!T44+'Parametrisierung Forscher 2'!T44)/3</f>
        <v>1.3333333333333333</v>
      </c>
      <c r="U44" s="14">
        <f>('Parametrisierung Experte'!U44+'Parametrisierung Forscherin 1'!U44+'Parametrisierung Forscher 2'!U44)/3</f>
        <v>0</v>
      </c>
      <c r="V44" s="14">
        <f>('Parametrisierung Experte'!V44+'Parametrisierung Forscherin 1'!V44+'Parametrisierung Forscher 2'!V44)/3</f>
        <v>1</v>
      </c>
      <c r="W44" s="14">
        <f>('Parametrisierung Experte'!W44+'Parametrisierung Forscherin 1'!W44+'Parametrisierung Forscher 2'!W44)/3</f>
        <v>0</v>
      </c>
      <c r="X44" s="14">
        <f>('Parametrisierung Experte'!X44+'Parametrisierung Forscherin 1'!X44+'Parametrisierung Forscher 2'!X44)/3</f>
        <v>1.6666666666666667</v>
      </c>
      <c r="Y44" s="14">
        <f>('Parametrisierung Experte'!Y44+'Parametrisierung Forscherin 1'!Y44+'Parametrisierung Forscher 2'!Y44)/3</f>
        <v>1</v>
      </c>
      <c r="Z44" s="14">
        <f>('Parametrisierung Experte'!Z44+'Parametrisierung Forscherin 1'!Z44+'Parametrisierung Forscher 2'!Z44)/3</f>
        <v>0.66666666666666663</v>
      </c>
      <c r="AA44" s="14">
        <f>('Parametrisierung Experte'!AA44+'Parametrisierung Forscherin 1'!AA44+'Parametrisierung Forscher 2'!AA44)/3</f>
        <v>2.3333333333333335</v>
      </c>
      <c r="AB44" s="14">
        <f>('Parametrisierung Experte'!AB44+'Parametrisierung Forscherin 1'!AB44+'Parametrisierung Forscher 2'!AB44)/3</f>
        <v>0.66666666666666663</v>
      </c>
      <c r="AC44" s="14">
        <f>('Parametrisierung Experte'!AC44+'Parametrisierung Forscherin 1'!AC44+'Parametrisierung Forscher 2'!AC44)/3</f>
        <v>-0.66666666666666663</v>
      </c>
      <c r="AD44" s="14">
        <f>('Parametrisierung Experte'!AD44+'Parametrisierung Forscherin 1'!AD44+'Parametrisierung Forscher 2'!AD44)/3</f>
        <v>0</v>
      </c>
      <c r="AE44" s="5"/>
      <c r="AF44" s="5"/>
      <c r="AG44" s="5"/>
      <c r="AI44" s="208"/>
      <c r="AJ44" s="208"/>
      <c r="AK44" s="208"/>
      <c r="AL44" s="208"/>
      <c r="AM44" s="208"/>
      <c r="AO44" s="191"/>
      <c r="AP44" s="49" t="s">
        <v>186</v>
      </c>
      <c r="AQ44" s="50">
        <v>5</v>
      </c>
    </row>
    <row r="45" spans="1:46" ht="15.75" customHeight="1" x14ac:dyDescent="0.2">
      <c r="A45" s="186"/>
      <c r="B45" s="186"/>
      <c r="C45" s="7" t="s">
        <v>139</v>
      </c>
      <c r="D45" s="8" t="s">
        <v>108</v>
      </c>
      <c r="E45" s="14">
        <f>('Parametrisierung Experte'!E45+'Parametrisierung Forscherin 1'!E45+'Parametrisierung Forscher 2'!E45)/3</f>
        <v>0</v>
      </c>
      <c r="F45" s="14">
        <f>('Parametrisierung Experte'!F45+'Parametrisierung Forscherin 1'!F45+'Parametrisierung Forscher 2'!F45)/3</f>
        <v>0</v>
      </c>
      <c r="G45" s="14">
        <f>('Parametrisierung Experte'!G45+'Parametrisierung Forscherin 1'!G45+'Parametrisierung Forscher 2'!G45)/3</f>
        <v>3.6666666666666665</v>
      </c>
      <c r="H45" s="14">
        <f>('Parametrisierung Experte'!H45+'Parametrisierung Forscherin 1'!H45+'Parametrisierung Forscher 2'!H45)/3</f>
        <v>0.66666666666666663</v>
      </c>
      <c r="I45" s="14">
        <f>('Parametrisierung Experte'!I45+'Parametrisierung Forscherin 1'!I45+'Parametrisierung Forscher 2'!I45)/3</f>
        <v>-1</v>
      </c>
      <c r="J45" s="14">
        <f>('Parametrisierung Experte'!J45+'Parametrisierung Forscherin 1'!J45+'Parametrisierung Forscher 2'!J45)/3</f>
        <v>-1.6666666666666667</v>
      </c>
      <c r="K45" s="14">
        <f>('Parametrisierung Experte'!K45+'Parametrisierung Forscherin 1'!K45+'Parametrisierung Forscher 2'!K45)/3</f>
        <v>-1.6666666666666667</v>
      </c>
      <c r="L45" s="14">
        <f>('Parametrisierung Experte'!L45+'Parametrisierung Forscherin 1'!L45+'Parametrisierung Forscher 2'!L45)/3</f>
        <v>0</v>
      </c>
      <c r="M45" s="14">
        <f>('Parametrisierung Experte'!M45+'Parametrisierung Forscherin 1'!M45+'Parametrisierung Forscher 2'!M45)/3</f>
        <v>-2.6666666666666665</v>
      </c>
      <c r="N45" s="14">
        <f>('Parametrisierung Experte'!N45+'Parametrisierung Forscherin 1'!N45+'Parametrisierung Forscher 2'!N45)/3</f>
        <v>0</v>
      </c>
      <c r="O45" s="14">
        <f>('Parametrisierung Experte'!O45+'Parametrisierung Forscherin 1'!O45+'Parametrisierung Forscher 2'!O45)/3</f>
        <v>-0.66666666666666663</v>
      </c>
      <c r="P45" s="14">
        <f>('Parametrisierung Experte'!P45+'Parametrisierung Forscherin 1'!P45+'Parametrisierung Forscher 2'!P45)/3</f>
        <v>0</v>
      </c>
      <c r="Q45" s="14">
        <f>('Parametrisierung Experte'!Q45+'Parametrisierung Forscherin 1'!Q45+'Parametrisierung Forscher 2'!Q45)/3</f>
        <v>2.3333333333333335</v>
      </c>
      <c r="R45" s="14">
        <f>('Parametrisierung Experte'!R45+'Parametrisierung Forscherin 1'!R45+'Parametrisierung Forscher 2'!R45)/3</f>
        <v>0</v>
      </c>
      <c r="S45" s="14">
        <f>('Parametrisierung Experte'!S45+'Parametrisierung Forscherin 1'!S45+'Parametrisierung Forscher 2'!S45)/3</f>
        <v>1.3333333333333333</v>
      </c>
      <c r="T45" s="14">
        <f>('Parametrisierung Experte'!T45+'Parametrisierung Forscherin 1'!T45+'Parametrisierung Forscher 2'!T45)/3</f>
        <v>-1</v>
      </c>
      <c r="U45" s="14">
        <f>('Parametrisierung Experte'!U45+'Parametrisierung Forscherin 1'!U45+'Parametrisierung Forscher 2'!U45)/3</f>
        <v>0</v>
      </c>
      <c r="V45" s="14">
        <f>('Parametrisierung Experte'!V45+'Parametrisierung Forscherin 1'!V45+'Parametrisierung Forscher 2'!V45)/3</f>
        <v>-0.66666666666666663</v>
      </c>
      <c r="W45" s="14">
        <f>('Parametrisierung Experte'!W45+'Parametrisierung Forscherin 1'!W45+'Parametrisierung Forscher 2'!W45)/3</f>
        <v>0</v>
      </c>
      <c r="X45" s="14">
        <f>('Parametrisierung Experte'!X45+'Parametrisierung Forscherin 1'!X45+'Parametrisierung Forscher 2'!X45)/3</f>
        <v>1.6666666666666667</v>
      </c>
      <c r="Y45" s="14">
        <f>('Parametrisierung Experte'!Y45+'Parametrisierung Forscherin 1'!Y45+'Parametrisierung Forscher 2'!Y45)/3</f>
        <v>-0.33333333333333331</v>
      </c>
      <c r="Z45" s="14">
        <f>('Parametrisierung Experte'!Z45+'Parametrisierung Forscherin 1'!Z45+'Parametrisierung Forscher 2'!Z45)/3</f>
        <v>0</v>
      </c>
      <c r="AA45" s="14">
        <f>('Parametrisierung Experte'!AA45+'Parametrisierung Forscherin 1'!AA45+'Parametrisierung Forscher 2'!AA45)/3</f>
        <v>-1.3333333333333333</v>
      </c>
      <c r="AB45" s="14">
        <f>('Parametrisierung Experte'!AB45+'Parametrisierung Forscherin 1'!AB45+'Parametrisierung Forscher 2'!AB45)/3</f>
        <v>-0.66666666666666663</v>
      </c>
      <c r="AC45" s="14">
        <f>('Parametrisierung Experte'!AC45+'Parametrisierung Forscherin 1'!AC45+'Parametrisierung Forscher 2'!AC45)/3</f>
        <v>0.33333333333333331</v>
      </c>
      <c r="AD45" s="14">
        <f>('Parametrisierung Experte'!AD45+'Parametrisierung Forscherin 1'!AD45+'Parametrisierung Forscher 2'!AD45)/3</f>
        <v>0</v>
      </c>
      <c r="AE45" s="5"/>
      <c r="AF45" s="5"/>
      <c r="AG45" s="5"/>
      <c r="AI45" s="208"/>
      <c r="AJ45" s="208"/>
      <c r="AK45" s="208"/>
      <c r="AL45" s="208"/>
      <c r="AM45" s="208"/>
      <c r="AO45" s="191"/>
      <c r="AP45" s="49" t="s">
        <v>187</v>
      </c>
      <c r="AQ45" s="50">
        <v>4</v>
      </c>
    </row>
    <row r="46" spans="1:46" ht="15.75" customHeight="1" x14ac:dyDescent="0.2">
      <c r="A46" s="186"/>
      <c r="B46" s="186"/>
      <c r="C46" s="7" t="s">
        <v>140</v>
      </c>
      <c r="D46" s="8" t="s">
        <v>109</v>
      </c>
      <c r="E46" s="14">
        <f>('Parametrisierung Experte'!E46+'Parametrisierung Forscherin 1'!E46+'Parametrisierung Forscher 2'!E46)/3</f>
        <v>0</v>
      </c>
      <c r="F46" s="14">
        <f>('Parametrisierung Experte'!F46+'Parametrisierung Forscherin 1'!F46+'Parametrisierung Forscher 2'!F46)/3</f>
        <v>1.6666666666666667</v>
      </c>
      <c r="G46" s="14">
        <f>('Parametrisierung Experte'!G46+'Parametrisierung Forscherin 1'!G46+'Parametrisierung Forscher 2'!G46)/3</f>
        <v>-2.6666666666666665</v>
      </c>
      <c r="H46" s="14">
        <f>('Parametrisierung Experte'!H46+'Parametrisierung Forscherin 1'!H46+'Parametrisierung Forscher 2'!H46)/3</f>
        <v>2.3333333333333335</v>
      </c>
      <c r="I46" s="14">
        <f>('Parametrisierung Experte'!I46+'Parametrisierung Forscherin 1'!I46+'Parametrisierung Forscher 2'!I46)/3</f>
        <v>2.6666666666666665</v>
      </c>
      <c r="J46" s="14">
        <f>('Parametrisierung Experte'!J46+'Parametrisierung Forscherin 1'!J46+'Parametrisierung Forscher 2'!J46)/3</f>
        <v>4.333333333333333</v>
      </c>
      <c r="K46" s="14">
        <f>('Parametrisierung Experte'!K46+'Parametrisierung Forscherin 1'!K46+'Parametrisierung Forscher 2'!K46)/3</f>
        <v>3</v>
      </c>
      <c r="L46" s="14">
        <f>('Parametrisierung Experte'!L46+'Parametrisierung Forscherin 1'!L46+'Parametrisierung Forscher 2'!L46)/3</f>
        <v>0</v>
      </c>
      <c r="M46" s="14">
        <f>('Parametrisierung Experte'!M46+'Parametrisierung Forscherin 1'!M46+'Parametrisierung Forscher 2'!M46)/3</f>
        <v>2.6666666666666665</v>
      </c>
      <c r="N46" s="14">
        <f>('Parametrisierung Experte'!N46+'Parametrisierung Forscherin 1'!N46+'Parametrisierung Forscher 2'!N46)/3</f>
        <v>0</v>
      </c>
      <c r="O46" s="14">
        <f>('Parametrisierung Experte'!O46+'Parametrisierung Forscherin 1'!O46+'Parametrisierung Forscher 2'!O46)/3</f>
        <v>1.6666666666666667</v>
      </c>
      <c r="P46" s="14">
        <f>('Parametrisierung Experte'!P46+'Parametrisierung Forscherin 1'!P46+'Parametrisierung Forscher 2'!P46)/3</f>
        <v>0</v>
      </c>
      <c r="Q46" s="14">
        <f>('Parametrisierung Experte'!Q46+'Parametrisierung Forscherin 1'!Q46+'Parametrisierung Forscher 2'!Q46)/3</f>
        <v>-1.3333333333333333</v>
      </c>
      <c r="R46" s="14">
        <f>('Parametrisierung Experte'!R46+'Parametrisierung Forscherin 1'!R46+'Parametrisierung Forscher 2'!R46)/3</f>
        <v>0</v>
      </c>
      <c r="S46" s="14">
        <f>('Parametrisierung Experte'!S46+'Parametrisierung Forscherin 1'!S46+'Parametrisierung Forscher 2'!S46)/3</f>
        <v>1.3333333333333333</v>
      </c>
      <c r="T46" s="14">
        <f>('Parametrisierung Experte'!T46+'Parametrisierung Forscherin 1'!T46+'Parametrisierung Forscher 2'!T46)/3</f>
        <v>2</v>
      </c>
      <c r="U46" s="14">
        <f>('Parametrisierung Experte'!U46+'Parametrisierung Forscherin 1'!U46+'Parametrisierung Forscher 2'!U46)/3</f>
        <v>0</v>
      </c>
      <c r="V46" s="14">
        <f>('Parametrisierung Experte'!V46+'Parametrisierung Forscherin 1'!V46+'Parametrisierung Forscher 2'!V46)/3</f>
        <v>1.6666666666666667</v>
      </c>
      <c r="W46" s="14">
        <f>('Parametrisierung Experte'!W46+'Parametrisierung Forscherin 1'!W46+'Parametrisierung Forscher 2'!W46)/3</f>
        <v>0</v>
      </c>
      <c r="X46" s="14">
        <f>('Parametrisierung Experte'!X46+'Parametrisierung Forscherin 1'!X46+'Parametrisierung Forscher 2'!X46)/3</f>
        <v>1</v>
      </c>
      <c r="Y46" s="14">
        <f>('Parametrisierung Experte'!Y46+'Parametrisierung Forscherin 1'!Y46+'Parametrisierung Forscher 2'!Y46)/3</f>
        <v>0.66666666666666663</v>
      </c>
      <c r="Z46" s="14">
        <f>('Parametrisierung Experte'!Z46+'Parametrisierung Forscherin 1'!Z46+'Parametrisierung Forscher 2'!Z46)/3</f>
        <v>1</v>
      </c>
      <c r="AA46" s="14">
        <f>('Parametrisierung Experte'!AA46+'Parametrisierung Forscherin 1'!AA46+'Parametrisierung Forscher 2'!AA46)/3</f>
        <v>2.6666666666666665</v>
      </c>
      <c r="AB46" s="14">
        <f>('Parametrisierung Experte'!AB46+'Parametrisierung Forscherin 1'!AB46+'Parametrisierung Forscher 2'!AB46)/3</f>
        <v>0.66666666666666663</v>
      </c>
      <c r="AC46" s="14">
        <f>('Parametrisierung Experte'!AC46+'Parametrisierung Forscherin 1'!AC46+'Parametrisierung Forscher 2'!AC46)/3</f>
        <v>-3</v>
      </c>
      <c r="AD46" s="14">
        <f>('Parametrisierung Experte'!AD46+'Parametrisierung Forscherin 1'!AD46+'Parametrisierung Forscher 2'!AD46)/3</f>
        <v>0.66666666666666663</v>
      </c>
      <c r="AE46" s="5"/>
      <c r="AF46" s="5"/>
      <c r="AG46" s="5"/>
      <c r="AI46" s="208"/>
      <c r="AJ46" s="208"/>
      <c r="AK46" s="208"/>
      <c r="AL46" s="208"/>
      <c r="AM46" s="208"/>
      <c r="AO46" s="191"/>
      <c r="AP46" s="49" t="s">
        <v>207</v>
      </c>
      <c r="AQ46" s="51">
        <v>3</v>
      </c>
    </row>
    <row r="47" spans="1:46" ht="15.75" customHeight="1" x14ac:dyDescent="0.2">
      <c r="A47" s="186"/>
      <c r="B47" s="186"/>
      <c r="C47" s="7" t="s">
        <v>141</v>
      </c>
      <c r="D47" s="8" t="s">
        <v>110</v>
      </c>
      <c r="E47" s="14">
        <f>('Parametrisierung Experte'!E47+'Parametrisierung Forscherin 1'!E47+'Parametrisierung Forscher 2'!E47)/3</f>
        <v>0</v>
      </c>
      <c r="F47" s="14">
        <f>('Parametrisierung Experte'!F47+'Parametrisierung Forscherin 1'!F47+'Parametrisierung Forscher 2'!F47)/3</f>
        <v>1</v>
      </c>
      <c r="G47" s="14">
        <f>('Parametrisierung Experte'!G47+'Parametrisierung Forscherin 1'!G47+'Parametrisierung Forscher 2'!G47)/3</f>
        <v>-1</v>
      </c>
      <c r="H47" s="14">
        <f>('Parametrisierung Experte'!H47+'Parametrisierung Forscherin 1'!H47+'Parametrisierung Forscher 2'!H47)/3</f>
        <v>0</v>
      </c>
      <c r="I47" s="14">
        <f>('Parametrisierung Experte'!I47+'Parametrisierung Forscherin 1'!I47+'Parametrisierung Forscher 2'!I47)/3</f>
        <v>3.6666666666666665</v>
      </c>
      <c r="J47" s="14">
        <f>('Parametrisierung Experte'!J47+'Parametrisierung Forscherin 1'!J47+'Parametrisierung Forscher 2'!J47)/3</f>
        <v>2</v>
      </c>
      <c r="K47" s="14">
        <f>('Parametrisierung Experte'!K47+'Parametrisierung Forscherin 1'!K47+'Parametrisierung Forscher 2'!K47)/3</f>
        <v>2</v>
      </c>
      <c r="L47" s="14">
        <f>('Parametrisierung Experte'!L47+'Parametrisierung Forscherin 1'!L47+'Parametrisierung Forscher 2'!L47)/3</f>
        <v>0</v>
      </c>
      <c r="M47" s="14">
        <f>('Parametrisierung Experte'!M47+'Parametrisierung Forscherin 1'!M47+'Parametrisierung Forscher 2'!M47)/3</f>
        <v>3.3333333333333335</v>
      </c>
      <c r="N47" s="14">
        <f>('Parametrisierung Experte'!N47+'Parametrisierung Forscherin 1'!N47+'Parametrisierung Forscher 2'!N47)/3</f>
        <v>0</v>
      </c>
      <c r="O47" s="14">
        <f>('Parametrisierung Experte'!O47+'Parametrisierung Forscherin 1'!O47+'Parametrisierung Forscher 2'!O47)/3</f>
        <v>2.3333333333333335</v>
      </c>
      <c r="P47" s="14">
        <f>('Parametrisierung Experte'!P47+'Parametrisierung Forscherin 1'!P47+'Parametrisierung Forscher 2'!P47)/3</f>
        <v>0</v>
      </c>
      <c r="Q47" s="14">
        <f>('Parametrisierung Experte'!Q47+'Parametrisierung Forscherin 1'!Q47+'Parametrisierung Forscher 2'!Q47)/3</f>
        <v>0</v>
      </c>
      <c r="R47" s="14">
        <f>('Parametrisierung Experte'!R47+'Parametrisierung Forscherin 1'!R47+'Parametrisierung Forscher 2'!R47)/3</f>
        <v>0</v>
      </c>
      <c r="S47" s="14">
        <f>('Parametrisierung Experte'!S47+'Parametrisierung Forscherin 1'!S47+'Parametrisierung Forscher 2'!S47)/3</f>
        <v>0</v>
      </c>
      <c r="T47" s="14">
        <f>('Parametrisierung Experte'!T47+'Parametrisierung Forscherin 1'!T47+'Parametrisierung Forscher 2'!T47)/3</f>
        <v>2.3333333333333335</v>
      </c>
      <c r="U47" s="14">
        <f>('Parametrisierung Experte'!U47+'Parametrisierung Forscherin 1'!U47+'Parametrisierung Forscher 2'!U47)/3</f>
        <v>1.6666666666666667</v>
      </c>
      <c r="V47" s="14">
        <f>('Parametrisierung Experte'!V47+'Parametrisierung Forscherin 1'!V47+'Parametrisierung Forscher 2'!V47)/3</f>
        <v>3</v>
      </c>
      <c r="W47" s="14">
        <f>('Parametrisierung Experte'!W47+'Parametrisierung Forscherin 1'!W47+'Parametrisierung Forscher 2'!W47)/3</f>
        <v>0</v>
      </c>
      <c r="X47" s="14">
        <f>('Parametrisierung Experte'!X47+'Parametrisierung Forscherin 1'!X47+'Parametrisierung Forscher 2'!X47)/3</f>
        <v>0</v>
      </c>
      <c r="Y47" s="14">
        <f>('Parametrisierung Experte'!Y47+'Parametrisierung Forscherin 1'!Y47+'Parametrisierung Forscher 2'!Y47)/3</f>
        <v>0</v>
      </c>
      <c r="Z47" s="14">
        <f>('Parametrisierung Experte'!Z47+'Parametrisierung Forscherin 1'!Z47+'Parametrisierung Forscher 2'!Z47)/3</f>
        <v>1.6666666666666667</v>
      </c>
      <c r="AA47" s="14">
        <f>('Parametrisierung Experte'!AA47+'Parametrisierung Forscherin 1'!AA47+'Parametrisierung Forscher 2'!AA47)/3</f>
        <v>2</v>
      </c>
      <c r="AB47" s="14">
        <f>('Parametrisierung Experte'!AB47+'Parametrisierung Forscherin 1'!AB47+'Parametrisierung Forscher 2'!AB47)/3</f>
        <v>0</v>
      </c>
      <c r="AC47" s="14">
        <f>('Parametrisierung Experte'!AC47+'Parametrisierung Forscherin 1'!AC47+'Parametrisierung Forscher 2'!AC47)/3</f>
        <v>-0.66666666666666663</v>
      </c>
      <c r="AD47" s="14">
        <f>('Parametrisierung Experte'!AD47+'Parametrisierung Forscherin 1'!AD47+'Parametrisierung Forscher 2'!AD47)/3</f>
        <v>0.66666666666666663</v>
      </c>
      <c r="AE47" s="5"/>
      <c r="AF47" s="5"/>
      <c r="AG47" s="5"/>
      <c r="AI47" s="208"/>
      <c r="AJ47" s="208"/>
      <c r="AK47" s="208"/>
      <c r="AL47" s="208"/>
      <c r="AM47" s="208"/>
      <c r="AO47" s="191"/>
      <c r="AP47" s="49" t="s">
        <v>188</v>
      </c>
      <c r="AQ47" s="50">
        <v>2</v>
      </c>
    </row>
    <row r="48" spans="1:46" ht="15.75" customHeight="1" x14ac:dyDescent="0.2">
      <c r="A48" s="186"/>
      <c r="B48" s="186" t="s">
        <v>163</v>
      </c>
      <c r="C48" s="7" t="s">
        <v>142</v>
      </c>
      <c r="D48" s="8" t="s">
        <v>111</v>
      </c>
      <c r="E48" s="14">
        <f>('Parametrisierung Experte'!E48+'Parametrisierung Forscherin 1'!E48+'Parametrisierung Forscher 2'!E48)/3</f>
        <v>0</v>
      </c>
      <c r="F48" s="14">
        <f>('Parametrisierung Experte'!F48+'Parametrisierung Forscherin 1'!F48+'Parametrisierung Forscher 2'!F48)/3</f>
        <v>2.3333333333333335</v>
      </c>
      <c r="G48" s="14">
        <f>('Parametrisierung Experte'!G48+'Parametrisierung Forscherin 1'!G48+'Parametrisierung Forscher 2'!G48)/3</f>
        <v>0</v>
      </c>
      <c r="H48" s="14">
        <f>('Parametrisierung Experte'!H48+'Parametrisierung Forscherin 1'!H48+'Parametrisierung Forscher 2'!H48)/3</f>
        <v>0</v>
      </c>
      <c r="I48" s="14">
        <f>('Parametrisierung Experte'!I48+'Parametrisierung Forscherin 1'!I48+'Parametrisierung Forscher 2'!I48)/3</f>
        <v>1.3333333333333333</v>
      </c>
      <c r="J48" s="14">
        <f>('Parametrisierung Experte'!J48+'Parametrisierung Forscherin 1'!J48+'Parametrisierung Forscher 2'!J48)/3</f>
        <v>0</v>
      </c>
      <c r="K48" s="14">
        <f>('Parametrisierung Experte'!K48+'Parametrisierung Forscherin 1'!K48+'Parametrisierung Forscher 2'!K48)/3</f>
        <v>0</v>
      </c>
      <c r="L48" s="14">
        <f>('Parametrisierung Experte'!L48+'Parametrisierung Forscherin 1'!L48+'Parametrisierung Forscher 2'!L48)/3</f>
        <v>5.333333333333333</v>
      </c>
      <c r="M48" s="14">
        <f>('Parametrisierung Experte'!M48+'Parametrisierung Forscherin 1'!M48+'Parametrisierung Forscher 2'!M48)/3</f>
        <v>5</v>
      </c>
      <c r="N48" s="14">
        <f>('Parametrisierung Experte'!N48+'Parametrisierung Forscherin 1'!N48+'Parametrisierung Forscher 2'!N48)/3</f>
        <v>0</v>
      </c>
      <c r="O48" s="14">
        <f>('Parametrisierung Experte'!O48+'Parametrisierung Forscherin 1'!O48+'Parametrisierung Forscher 2'!O48)/3</f>
        <v>2.6666666666666665</v>
      </c>
      <c r="P48" s="14">
        <f>('Parametrisierung Experte'!P48+'Parametrisierung Forscherin 1'!P48+'Parametrisierung Forscher 2'!P48)/3</f>
        <v>0</v>
      </c>
      <c r="Q48" s="14">
        <f>('Parametrisierung Experte'!Q48+'Parametrisierung Forscherin 1'!Q48+'Parametrisierung Forscher 2'!Q48)/3</f>
        <v>0</v>
      </c>
      <c r="R48" s="14">
        <f>('Parametrisierung Experte'!R48+'Parametrisierung Forscherin 1'!R48+'Parametrisierung Forscher 2'!R48)/3</f>
        <v>0</v>
      </c>
      <c r="S48" s="14">
        <f>('Parametrisierung Experte'!S48+'Parametrisierung Forscherin 1'!S48+'Parametrisierung Forscher 2'!S48)/3</f>
        <v>0</v>
      </c>
      <c r="T48" s="14">
        <f>('Parametrisierung Experte'!T48+'Parametrisierung Forscherin 1'!T48+'Parametrisierung Forscher 2'!T48)/3</f>
        <v>0</v>
      </c>
      <c r="U48" s="14">
        <f>('Parametrisierung Experte'!U48+'Parametrisierung Forscherin 1'!U48+'Parametrisierung Forscher 2'!U48)/3</f>
        <v>1</v>
      </c>
      <c r="V48" s="14">
        <f>('Parametrisierung Experte'!V48+'Parametrisierung Forscherin 1'!V48+'Parametrisierung Forscher 2'!V48)/3</f>
        <v>0</v>
      </c>
      <c r="W48" s="14">
        <f>('Parametrisierung Experte'!W48+'Parametrisierung Forscherin 1'!W48+'Parametrisierung Forscher 2'!W48)/3</f>
        <v>0</v>
      </c>
      <c r="X48" s="14">
        <f>('Parametrisierung Experte'!X48+'Parametrisierung Forscherin 1'!X48+'Parametrisierung Forscher 2'!X48)/3</f>
        <v>0</v>
      </c>
      <c r="Y48" s="14">
        <f>('Parametrisierung Experte'!Y48+'Parametrisierung Forscherin 1'!Y48+'Parametrisierung Forscher 2'!Y48)/3</f>
        <v>0</v>
      </c>
      <c r="Z48" s="14">
        <f>('Parametrisierung Experte'!Z48+'Parametrisierung Forscherin 1'!Z48+'Parametrisierung Forscher 2'!Z48)/3</f>
        <v>0</v>
      </c>
      <c r="AA48" s="14">
        <f>('Parametrisierung Experte'!AA48+'Parametrisierung Forscherin 1'!AA48+'Parametrisierung Forscher 2'!AA48)/3</f>
        <v>0</v>
      </c>
      <c r="AB48" s="14">
        <f>('Parametrisierung Experte'!AB48+'Parametrisierung Forscherin 1'!AB48+'Parametrisierung Forscher 2'!AB48)/3</f>
        <v>0</v>
      </c>
      <c r="AC48" s="14">
        <f>('Parametrisierung Experte'!AC48+'Parametrisierung Forscherin 1'!AC48+'Parametrisierung Forscher 2'!AC48)/3</f>
        <v>0</v>
      </c>
      <c r="AD48" s="14">
        <f>('Parametrisierung Experte'!AD48+'Parametrisierung Forscherin 1'!AD48+'Parametrisierung Forscher 2'!AD48)/3</f>
        <v>0</v>
      </c>
      <c r="AE48" s="5"/>
      <c r="AF48" s="5"/>
      <c r="AG48" s="5"/>
      <c r="AI48" s="208"/>
      <c r="AJ48" s="208"/>
      <c r="AK48" s="208"/>
      <c r="AL48" s="208"/>
      <c r="AM48" s="208"/>
      <c r="AO48" s="191"/>
      <c r="AP48" s="49" t="s">
        <v>189</v>
      </c>
      <c r="AQ48" s="50">
        <v>1</v>
      </c>
    </row>
    <row r="49" spans="1:43" ht="15.75" customHeight="1" x14ac:dyDescent="0.2">
      <c r="A49" s="186"/>
      <c r="B49" s="186"/>
      <c r="C49" s="7" t="s">
        <v>143</v>
      </c>
      <c r="D49" s="8" t="s">
        <v>112</v>
      </c>
      <c r="E49" s="14">
        <f>('Parametrisierung Experte'!E49+'Parametrisierung Forscherin 1'!E49+'Parametrisierung Forscher 2'!E49)/3</f>
        <v>1.3333333333333333</v>
      </c>
      <c r="F49" s="14">
        <f>('Parametrisierung Experte'!F49+'Parametrisierung Forscherin 1'!F49+'Parametrisierung Forscher 2'!F49)/3</f>
        <v>2.3333333333333335</v>
      </c>
      <c r="G49" s="14">
        <f>('Parametrisierung Experte'!G49+'Parametrisierung Forscherin 1'!G49+'Parametrisierung Forscher 2'!G49)/3</f>
        <v>0</v>
      </c>
      <c r="H49" s="14">
        <f>('Parametrisierung Experte'!H49+'Parametrisierung Forscherin 1'!H49+'Parametrisierung Forscher 2'!H49)/3</f>
        <v>0</v>
      </c>
      <c r="I49" s="14">
        <f>('Parametrisierung Experte'!I49+'Parametrisierung Forscherin 1'!I49+'Parametrisierung Forscher 2'!I49)/3</f>
        <v>1.3333333333333333</v>
      </c>
      <c r="J49" s="14">
        <f>('Parametrisierung Experte'!J49+'Parametrisierung Forscherin 1'!J49+'Parametrisierung Forscher 2'!J49)/3</f>
        <v>0</v>
      </c>
      <c r="K49" s="14">
        <f>('Parametrisierung Experte'!K49+'Parametrisierung Forscherin 1'!K49+'Parametrisierung Forscher 2'!K49)/3</f>
        <v>0</v>
      </c>
      <c r="L49" s="14">
        <f>('Parametrisierung Experte'!L49+'Parametrisierung Forscherin 1'!L49+'Parametrisierung Forscher 2'!L49)/3</f>
        <v>2.6666666666666665</v>
      </c>
      <c r="M49" s="14">
        <f>('Parametrisierung Experte'!M49+'Parametrisierung Forscherin 1'!M49+'Parametrisierung Forscher 2'!M49)/3</f>
        <v>3.6666666666666665</v>
      </c>
      <c r="N49" s="14">
        <f>('Parametrisierung Experte'!N49+'Parametrisierung Forscherin 1'!N49+'Parametrisierung Forscher 2'!N49)/3</f>
        <v>2</v>
      </c>
      <c r="O49" s="14">
        <f>('Parametrisierung Experte'!O49+'Parametrisierung Forscherin 1'!O49+'Parametrisierung Forscher 2'!O49)/3</f>
        <v>1.6666666666666667</v>
      </c>
      <c r="P49" s="14">
        <f>('Parametrisierung Experte'!P49+'Parametrisierung Forscherin 1'!P49+'Parametrisierung Forscher 2'!P49)/3</f>
        <v>-1.3333333333333333</v>
      </c>
      <c r="Q49" s="14">
        <f>('Parametrisierung Experte'!Q49+'Parametrisierung Forscherin 1'!Q49+'Parametrisierung Forscher 2'!Q49)/3</f>
        <v>0</v>
      </c>
      <c r="R49" s="14">
        <f>('Parametrisierung Experte'!R49+'Parametrisierung Forscherin 1'!R49+'Parametrisierung Forscher 2'!R49)/3</f>
        <v>0</v>
      </c>
      <c r="S49" s="14">
        <f>('Parametrisierung Experte'!S49+'Parametrisierung Forscherin 1'!S49+'Parametrisierung Forscher 2'!S49)/3</f>
        <v>0</v>
      </c>
      <c r="T49" s="14">
        <f>('Parametrisierung Experte'!T49+'Parametrisierung Forscherin 1'!T49+'Parametrisierung Forscher 2'!T49)/3</f>
        <v>0</v>
      </c>
      <c r="U49" s="14">
        <f>('Parametrisierung Experte'!U49+'Parametrisierung Forscherin 1'!U49+'Parametrisierung Forscher 2'!U49)/3</f>
        <v>0</v>
      </c>
      <c r="V49" s="14">
        <f>('Parametrisierung Experte'!V49+'Parametrisierung Forscherin 1'!V49+'Parametrisierung Forscher 2'!V49)/3</f>
        <v>1.3333333333333333</v>
      </c>
      <c r="W49" s="14">
        <f>('Parametrisierung Experte'!W49+'Parametrisierung Forscherin 1'!W49+'Parametrisierung Forscher 2'!W49)/3</f>
        <v>0</v>
      </c>
      <c r="X49" s="14">
        <f>('Parametrisierung Experte'!X49+'Parametrisierung Forscherin 1'!X49+'Parametrisierung Forscher 2'!X49)/3</f>
        <v>0</v>
      </c>
      <c r="Y49" s="14">
        <f>('Parametrisierung Experte'!Y49+'Parametrisierung Forscherin 1'!Y49+'Parametrisierung Forscher 2'!Y49)/3</f>
        <v>0</v>
      </c>
      <c r="Z49" s="14">
        <f>('Parametrisierung Experte'!Z49+'Parametrisierung Forscherin 1'!Z49+'Parametrisierung Forscher 2'!Z49)/3</f>
        <v>0</v>
      </c>
      <c r="AA49" s="14">
        <f>('Parametrisierung Experte'!AA49+'Parametrisierung Forscherin 1'!AA49+'Parametrisierung Forscher 2'!AA49)/3</f>
        <v>0</v>
      </c>
      <c r="AB49" s="14">
        <f>('Parametrisierung Experte'!AB49+'Parametrisierung Forscherin 1'!AB49+'Parametrisierung Forscher 2'!AB49)/3</f>
        <v>0</v>
      </c>
      <c r="AC49" s="14">
        <f>('Parametrisierung Experte'!AC49+'Parametrisierung Forscherin 1'!AC49+'Parametrisierung Forscher 2'!AC49)/3</f>
        <v>0</v>
      </c>
      <c r="AD49" s="14">
        <f>('Parametrisierung Experte'!AD49+'Parametrisierung Forscherin 1'!AD49+'Parametrisierung Forscher 2'!AD49)/3</f>
        <v>0</v>
      </c>
      <c r="AE49" s="5"/>
      <c r="AF49" s="5"/>
      <c r="AG49" s="5"/>
      <c r="AI49" s="208"/>
      <c r="AJ49" s="208"/>
      <c r="AK49" s="208"/>
      <c r="AL49" s="208"/>
      <c r="AM49" s="208"/>
      <c r="AO49" s="191"/>
      <c r="AP49" s="49" t="s">
        <v>190</v>
      </c>
      <c r="AQ49" s="50">
        <v>0</v>
      </c>
    </row>
    <row r="50" spans="1:43" ht="15.75" customHeight="1" x14ac:dyDescent="0.2">
      <c r="A50" s="186"/>
      <c r="B50" s="186"/>
      <c r="C50" s="7" t="s">
        <v>144</v>
      </c>
      <c r="D50" s="8" t="s">
        <v>113</v>
      </c>
      <c r="E50" s="14">
        <f>('Parametrisierung Experte'!E50+'Parametrisierung Forscherin 1'!E50+'Parametrisierung Forscher 2'!E50)/3</f>
        <v>1.3333333333333333</v>
      </c>
      <c r="F50" s="14">
        <f>('Parametrisierung Experte'!F50+'Parametrisierung Forscherin 1'!F50+'Parametrisierung Forscher 2'!F50)/3</f>
        <v>0</v>
      </c>
      <c r="G50" s="14">
        <f>('Parametrisierung Experte'!G50+'Parametrisierung Forscherin 1'!G50+'Parametrisierung Forscher 2'!G50)/3</f>
        <v>2.6666666666666665</v>
      </c>
      <c r="H50" s="14">
        <f>('Parametrisierung Experte'!H50+'Parametrisierung Forscherin 1'!H50+'Parametrisierung Forscher 2'!H50)/3</f>
        <v>0</v>
      </c>
      <c r="I50" s="14">
        <f>('Parametrisierung Experte'!I50+'Parametrisierung Forscherin 1'!I50+'Parametrisierung Forscher 2'!I50)/3</f>
        <v>1.3333333333333333</v>
      </c>
      <c r="J50" s="14">
        <f>('Parametrisierung Experte'!J50+'Parametrisierung Forscherin 1'!J50+'Parametrisierung Forscher 2'!J50)/3</f>
        <v>-1.3333333333333333</v>
      </c>
      <c r="K50" s="14">
        <f>('Parametrisierung Experte'!K50+'Parametrisierung Forscherin 1'!K50+'Parametrisierung Forscher 2'!K50)/3</f>
        <v>-0.66666666666666663</v>
      </c>
      <c r="L50" s="14">
        <f>('Parametrisierung Experte'!L50+'Parametrisierung Forscherin 1'!L50+'Parametrisierung Forscher 2'!L50)/3</f>
        <v>2.6666666666666665</v>
      </c>
      <c r="M50" s="14">
        <f>('Parametrisierung Experte'!M50+'Parametrisierung Forscherin 1'!M50+'Parametrisierung Forscher 2'!M50)/3</f>
        <v>0.66666666666666663</v>
      </c>
      <c r="N50" s="14">
        <f>('Parametrisierung Experte'!N50+'Parametrisierung Forscherin 1'!N50+'Parametrisierung Forscher 2'!N50)/3</f>
        <v>2.6666666666666665</v>
      </c>
      <c r="O50" s="14">
        <f>('Parametrisierung Experte'!O50+'Parametrisierung Forscherin 1'!O50+'Parametrisierung Forscher 2'!O50)/3</f>
        <v>1.6666666666666667</v>
      </c>
      <c r="P50" s="14">
        <f>('Parametrisierung Experte'!P50+'Parametrisierung Forscherin 1'!P50+'Parametrisierung Forscher 2'!P50)/3</f>
        <v>-1.3333333333333333</v>
      </c>
      <c r="Q50" s="14">
        <f>('Parametrisierung Experte'!Q50+'Parametrisierung Forscherin 1'!Q50+'Parametrisierung Forscher 2'!Q50)/3</f>
        <v>0</v>
      </c>
      <c r="R50" s="14">
        <f>('Parametrisierung Experte'!R50+'Parametrisierung Forscherin 1'!R50+'Parametrisierung Forscher 2'!R50)/3</f>
        <v>0</v>
      </c>
      <c r="S50" s="14">
        <f>('Parametrisierung Experte'!S50+'Parametrisierung Forscherin 1'!S50+'Parametrisierung Forscher 2'!S50)/3</f>
        <v>-1.3333333333333333</v>
      </c>
      <c r="T50" s="14">
        <f>('Parametrisierung Experte'!T50+'Parametrisierung Forscherin 1'!T50+'Parametrisierung Forscher 2'!T50)/3</f>
        <v>0</v>
      </c>
      <c r="U50" s="14">
        <f>('Parametrisierung Experte'!U50+'Parametrisierung Forscherin 1'!U50+'Parametrisierung Forscher 2'!U50)/3</f>
        <v>0</v>
      </c>
      <c r="V50" s="14">
        <f>('Parametrisierung Experte'!V50+'Parametrisierung Forscherin 1'!V50+'Parametrisierung Forscher 2'!V50)/3</f>
        <v>1.3333333333333333</v>
      </c>
      <c r="W50" s="14">
        <f>('Parametrisierung Experte'!W50+'Parametrisierung Forscherin 1'!W50+'Parametrisierung Forscher 2'!W50)/3</f>
        <v>0</v>
      </c>
      <c r="X50" s="14">
        <f>('Parametrisierung Experte'!X50+'Parametrisierung Forscherin 1'!X50+'Parametrisierung Forscher 2'!X50)/3</f>
        <v>0</v>
      </c>
      <c r="Y50" s="14">
        <f>('Parametrisierung Experte'!Y50+'Parametrisierung Forscherin 1'!Y50+'Parametrisierung Forscher 2'!Y50)/3</f>
        <v>0</v>
      </c>
      <c r="Z50" s="14">
        <f>('Parametrisierung Experte'!Z50+'Parametrisierung Forscherin 1'!Z50+'Parametrisierung Forscher 2'!Z50)/3</f>
        <v>0</v>
      </c>
      <c r="AA50" s="14">
        <f>('Parametrisierung Experte'!AA50+'Parametrisierung Forscherin 1'!AA50+'Parametrisierung Forscher 2'!AA50)/3</f>
        <v>0</v>
      </c>
      <c r="AB50" s="14">
        <f>('Parametrisierung Experte'!AB50+'Parametrisierung Forscherin 1'!AB50+'Parametrisierung Forscher 2'!AB50)/3</f>
        <v>0</v>
      </c>
      <c r="AC50" s="14">
        <f>('Parametrisierung Experte'!AC50+'Parametrisierung Forscherin 1'!AC50+'Parametrisierung Forscher 2'!AC50)/3</f>
        <v>3.3333333333333335</v>
      </c>
      <c r="AD50" s="14">
        <f>('Parametrisierung Experte'!AD50+'Parametrisierung Forscherin 1'!AD50+'Parametrisierung Forscher 2'!AD50)/3</f>
        <v>0</v>
      </c>
      <c r="AE50" s="5"/>
      <c r="AF50" s="5"/>
      <c r="AG50" s="5"/>
      <c r="AI50" s="208"/>
      <c r="AJ50" s="208"/>
      <c r="AK50" s="208"/>
      <c r="AL50" s="208"/>
      <c r="AM50" s="208"/>
      <c r="AO50" s="191"/>
      <c r="AP50" s="49" t="s">
        <v>191</v>
      </c>
      <c r="AQ50" s="50">
        <v>-1</v>
      </c>
    </row>
    <row r="51" spans="1:43" ht="15.75" customHeight="1" x14ac:dyDescent="0.2">
      <c r="A51" s="186"/>
      <c r="B51" s="186"/>
      <c r="C51" s="7" t="s">
        <v>145</v>
      </c>
      <c r="D51" s="8" t="s">
        <v>114</v>
      </c>
      <c r="E51" s="14">
        <f>('Parametrisierung Experte'!E51+'Parametrisierung Forscherin 1'!E51+'Parametrisierung Forscher 2'!E51)/3</f>
        <v>0</v>
      </c>
      <c r="F51" s="14">
        <f>('Parametrisierung Experte'!F51+'Parametrisierung Forscherin 1'!F51+'Parametrisierung Forscher 2'!F51)/3</f>
        <v>0</v>
      </c>
      <c r="G51" s="14">
        <f>('Parametrisierung Experte'!G51+'Parametrisierung Forscherin 1'!G51+'Parametrisierung Forscher 2'!G51)/3</f>
        <v>0</v>
      </c>
      <c r="H51" s="14">
        <f>('Parametrisierung Experte'!H51+'Parametrisierung Forscherin 1'!H51+'Parametrisierung Forscher 2'!H51)/3</f>
        <v>0</v>
      </c>
      <c r="I51" s="14">
        <f>('Parametrisierung Experte'!I51+'Parametrisierung Forscherin 1'!I51+'Parametrisierung Forscher 2'!I51)/3</f>
        <v>-2.3333333333333335</v>
      </c>
      <c r="J51" s="14">
        <f>('Parametrisierung Experte'!J51+'Parametrisierung Forscherin 1'!J51+'Parametrisierung Forscher 2'!J51)/3</f>
        <v>0</v>
      </c>
      <c r="K51" s="14">
        <f>('Parametrisierung Experte'!K51+'Parametrisierung Forscherin 1'!K51+'Parametrisierung Forscher 2'!K51)/3</f>
        <v>-1.3333333333333333</v>
      </c>
      <c r="L51" s="14">
        <f>('Parametrisierung Experte'!L51+'Parametrisierung Forscherin 1'!L51+'Parametrisierung Forscher 2'!L51)/3</f>
        <v>0</v>
      </c>
      <c r="M51" s="14">
        <f>('Parametrisierung Experte'!M51+'Parametrisierung Forscherin 1'!M51+'Parametrisierung Forscher 2'!M51)/3</f>
        <v>0</v>
      </c>
      <c r="N51" s="14">
        <f>('Parametrisierung Experte'!N51+'Parametrisierung Forscherin 1'!N51+'Parametrisierung Forscher 2'!N51)/3</f>
        <v>0</v>
      </c>
      <c r="O51" s="14">
        <f>('Parametrisierung Experte'!O51+'Parametrisierung Forscherin 1'!O51+'Parametrisierung Forscher 2'!O51)/3</f>
        <v>-1.6666666666666667</v>
      </c>
      <c r="P51" s="14">
        <f>('Parametrisierung Experte'!P51+'Parametrisierung Forscherin 1'!P51+'Parametrisierung Forscher 2'!P51)/3</f>
        <v>0</v>
      </c>
      <c r="Q51" s="14">
        <f>('Parametrisierung Experte'!Q51+'Parametrisierung Forscherin 1'!Q51+'Parametrisierung Forscher 2'!Q51)/3</f>
        <v>0</v>
      </c>
      <c r="R51" s="14">
        <f>('Parametrisierung Experte'!R51+'Parametrisierung Forscherin 1'!R51+'Parametrisierung Forscher 2'!R51)/3</f>
        <v>0</v>
      </c>
      <c r="S51" s="14">
        <f>('Parametrisierung Experte'!S51+'Parametrisierung Forscherin 1'!S51+'Parametrisierung Forscher 2'!S51)/3</f>
        <v>0</v>
      </c>
      <c r="T51" s="14">
        <f>('Parametrisierung Experte'!T51+'Parametrisierung Forscherin 1'!T51+'Parametrisierung Forscher 2'!T51)/3</f>
        <v>0</v>
      </c>
      <c r="U51" s="14">
        <f>('Parametrisierung Experte'!U51+'Parametrisierung Forscherin 1'!U51+'Parametrisierung Forscher 2'!U51)/3</f>
        <v>0</v>
      </c>
      <c r="V51" s="14">
        <f>('Parametrisierung Experte'!V51+'Parametrisierung Forscherin 1'!V51+'Parametrisierung Forscher 2'!V51)/3</f>
        <v>0</v>
      </c>
      <c r="W51" s="14">
        <f>('Parametrisierung Experte'!W51+'Parametrisierung Forscherin 1'!W51+'Parametrisierung Forscher 2'!W51)/3</f>
        <v>0</v>
      </c>
      <c r="X51" s="14">
        <f>('Parametrisierung Experte'!X51+'Parametrisierung Forscherin 1'!X51+'Parametrisierung Forscher 2'!X51)/3</f>
        <v>0</v>
      </c>
      <c r="Y51" s="14">
        <f>('Parametrisierung Experte'!Y51+'Parametrisierung Forscherin 1'!Y51+'Parametrisierung Forscher 2'!Y51)/3</f>
        <v>0</v>
      </c>
      <c r="Z51" s="14">
        <f>('Parametrisierung Experte'!Z51+'Parametrisierung Forscherin 1'!Z51+'Parametrisierung Forscher 2'!Z51)/3</f>
        <v>0</v>
      </c>
      <c r="AA51" s="14">
        <f>('Parametrisierung Experte'!AA51+'Parametrisierung Forscherin 1'!AA51+'Parametrisierung Forscher 2'!AA51)/3</f>
        <v>0</v>
      </c>
      <c r="AB51" s="14">
        <f>('Parametrisierung Experte'!AB51+'Parametrisierung Forscherin 1'!AB51+'Parametrisierung Forscher 2'!AB51)/3</f>
        <v>0</v>
      </c>
      <c r="AC51" s="14">
        <f>('Parametrisierung Experte'!AC51+'Parametrisierung Forscherin 1'!AC51+'Parametrisierung Forscher 2'!AC51)/3</f>
        <v>0</v>
      </c>
      <c r="AD51" s="14">
        <f>('Parametrisierung Experte'!AD51+'Parametrisierung Forscherin 1'!AD51+'Parametrisierung Forscher 2'!AD51)/3</f>
        <v>0</v>
      </c>
      <c r="AE51" s="5"/>
      <c r="AF51" s="5"/>
      <c r="AG51" s="5"/>
      <c r="AI51" s="208"/>
      <c r="AJ51" s="208"/>
      <c r="AK51" s="208"/>
      <c r="AL51" s="208"/>
      <c r="AM51" s="208"/>
      <c r="AO51" s="191"/>
      <c r="AP51" s="49" t="s">
        <v>192</v>
      </c>
      <c r="AQ51" s="50">
        <v>-2</v>
      </c>
    </row>
    <row r="52" spans="1:43" ht="15.75" customHeight="1" x14ac:dyDescent="0.2">
      <c r="A52" s="186"/>
      <c r="B52" s="186"/>
      <c r="C52" s="7" t="s">
        <v>146</v>
      </c>
      <c r="D52" s="8" t="s">
        <v>115</v>
      </c>
      <c r="E52" s="14">
        <f>('Parametrisierung Experte'!E52+'Parametrisierung Forscherin 1'!E52+'Parametrisierung Forscher 2'!E52)/3</f>
        <v>0</v>
      </c>
      <c r="F52" s="14">
        <f>('Parametrisierung Experte'!F52+'Parametrisierung Forscherin 1'!F52+'Parametrisierung Forscher 2'!F52)/3</f>
        <v>0</v>
      </c>
      <c r="G52" s="14">
        <f>('Parametrisierung Experte'!G52+'Parametrisierung Forscherin 1'!G52+'Parametrisierung Forscher 2'!G52)/3</f>
        <v>0</v>
      </c>
      <c r="H52" s="14">
        <f>('Parametrisierung Experte'!H52+'Parametrisierung Forscherin 1'!H52+'Parametrisierung Forscher 2'!H52)/3</f>
        <v>0</v>
      </c>
      <c r="I52" s="14">
        <f>('Parametrisierung Experte'!I52+'Parametrisierung Forscherin 1'!I52+'Parametrisierung Forscher 2'!I52)/3</f>
        <v>0</v>
      </c>
      <c r="J52" s="14">
        <f>('Parametrisierung Experte'!J52+'Parametrisierung Forscherin 1'!J52+'Parametrisierung Forscher 2'!J52)/3</f>
        <v>0</v>
      </c>
      <c r="K52" s="14">
        <f>('Parametrisierung Experte'!K52+'Parametrisierung Forscherin 1'!K52+'Parametrisierung Forscher 2'!K52)/3</f>
        <v>0</v>
      </c>
      <c r="L52" s="14">
        <f>('Parametrisierung Experte'!L52+'Parametrisierung Forscherin 1'!L52+'Parametrisierung Forscher 2'!L52)/3</f>
        <v>3</v>
      </c>
      <c r="M52" s="14">
        <f>('Parametrisierung Experte'!M52+'Parametrisierung Forscherin 1'!M52+'Parametrisierung Forscher 2'!M52)/3</f>
        <v>-1.3333333333333333</v>
      </c>
      <c r="N52" s="14">
        <f>('Parametrisierung Experte'!N52+'Parametrisierung Forscherin 1'!N52+'Parametrisierung Forscher 2'!N52)/3</f>
        <v>0</v>
      </c>
      <c r="O52" s="14">
        <f>('Parametrisierung Experte'!O52+'Parametrisierung Forscherin 1'!O52+'Parametrisierung Forscher 2'!O52)/3</f>
        <v>0</v>
      </c>
      <c r="P52" s="14">
        <f>('Parametrisierung Experte'!P52+'Parametrisierung Forscherin 1'!P52+'Parametrisierung Forscher 2'!P52)/3</f>
        <v>0</v>
      </c>
      <c r="Q52" s="14">
        <f>('Parametrisierung Experte'!Q52+'Parametrisierung Forscherin 1'!Q52+'Parametrisierung Forscher 2'!Q52)/3</f>
        <v>0</v>
      </c>
      <c r="R52" s="14">
        <f>('Parametrisierung Experte'!R52+'Parametrisierung Forscherin 1'!R52+'Parametrisierung Forscher 2'!R52)/3</f>
        <v>0</v>
      </c>
      <c r="S52" s="14">
        <f>('Parametrisierung Experte'!S52+'Parametrisierung Forscherin 1'!S52+'Parametrisierung Forscher 2'!S52)/3</f>
        <v>-1.3333333333333333</v>
      </c>
      <c r="T52" s="14">
        <f>('Parametrisierung Experte'!T52+'Parametrisierung Forscherin 1'!T52+'Parametrisierung Forscher 2'!T52)/3</f>
        <v>0</v>
      </c>
      <c r="U52" s="14">
        <f>('Parametrisierung Experte'!U52+'Parametrisierung Forscherin 1'!U52+'Parametrisierung Forscher 2'!U52)/3</f>
        <v>0</v>
      </c>
      <c r="V52" s="14">
        <f>('Parametrisierung Experte'!V52+'Parametrisierung Forscherin 1'!V52+'Parametrisierung Forscher 2'!V52)/3</f>
        <v>0</v>
      </c>
      <c r="W52" s="14">
        <f>('Parametrisierung Experte'!W52+'Parametrisierung Forscherin 1'!W52+'Parametrisierung Forscher 2'!W52)/3</f>
        <v>0</v>
      </c>
      <c r="X52" s="14">
        <f>('Parametrisierung Experte'!X52+'Parametrisierung Forscherin 1'!X52+'Parametrisierung Forscher 2'!X52)/3</f>
        <v>0</v>
      </c>
      <c r="Y52" s="14">
        <f>('Parametrisierung Experte'!Y52+'Parametrisierung Forscherin 1'!Y52+'Parametrisierung Forscher 2'!Y52)/3</f>
        <v>0</v>
      </c>
      <c r="Z52" s="14">
        <f>('Parametrisierung Experte'!Z52+'Parametrisierung Forscherin 1'!Z52+'Parametrisierung Forscher 2'!Z52)/3</f>
        <v>0</v>
      </c>
      <c r="AA52" s="14">
        <f>('Parametrisierung Experte'!AA52+'Parametrisierung Forscherin 1'!AA52+'Parametrisierung Forscher 2'!AA52)/3</f>
        <v>0</v>
      </c>
      <c r="AB52" s="14">
        <f>('Parametrisierung Experte'!AB52+'Parametrisierung Forscherin 1'!AB52+'Parametrisierung Forscher 2'!AB52)/3</f>
        <v>0</v>
      </c>
      <c r="AC52" s="14">
        <f>('Parametrisierung Experte'!AC52+'Parametrisierung Forscherin 1'!AC52+'Parametrisierung Forscher 2'!AC52)/3</f>
        <v>0</v>
      </c>
      <c r="AD52" s="14">
        <f>('Parametrisierung Experte'!AD52+'Parametrisierung Forscherin 1'!AD52+'Parametrisierung Forscher 2'!AD52)/3</f>
        <v>0</v>
      </c>
      <c r="AE52" s="5"/>
      <c r="AF52" s="5"/>
      <c r="AG52" s="5"/>
      <c r="AI52" s="208"/>
      <c r="AJ52" s="208"/>
      <c r="AK52" s="208"/>
      <c r="AL52" s="208"/>
      <c r="AM52" s="208"/>
      <c r="AO52" s="191"/>
      <c r="AP52" s="49" t="s">
        <v>193</v>
      </c>
      <c r="AQ52" s="50">
        <v>-3</v>
      </c>
    </row>
    <row r="53" spans="1:43" ht="15.75" customHeight="1" x14ac:dyDescent="0.2">
      <c r="A53" s="186"/>
      <c r="B53" s="186"/>
      <c r="C53" s="7" t="s">
        <v>147</v>
      </c>
      <c r="D53" s="8" t="s">
        <v>116</v>
      </c>
      <c r="E53" s="14">
        <f>('Parametrisierung Experte'!E53+'Parametrisierung Forscherin 1'!E53+'Parametrisierung Forscher 2'!E53)/3</f>
        <v>0</v>
      </c>
      <c r="F53" s="14">
        <f>('Parametrisierung Experte'!F53+'Parametrisierung Forscherin 1'!F53+'Parametrisierung Forscher 2'!F53)/3</f>
        <v>2</v>
      </c>
      <c r="G53" s="14">
        <f>('Parametrisierung Experte'!G53+'Parametrisierung Forscherin 1'!G53+'Parametrisierung Forscher 2'!G53)/3</f>
        <v>1</v>
      </c>
      <c r="H53" s="14">
        <f>('Parametrisierung Experte'!H53+'Parametrisierung Forscherin 1'!H53+'Parametrisierung Forscher 2'!H53)/3</f>
        <v>0</v>
      </c>
      <c r="I53" s="14">
        <f>('Parametrisierung Experte'!I53+'Parametrisierung Forscherin 1'!I53+'Parametrisierung Forscher 2'!I53)/3</f>
        <v>-1.3333333333333333</v>
      </c>
      <c r="J53" s="14">
        <f>('Parametrisierung Experte'!J53+'Parametrisierung Forscherin 1'!J53+'Parametrisierung Forscher 2'!J53)/3</f>
        <v>2</v>
      </c>
      <c r="K53" s="14">
        <f>('Parametrisierung Experte'!K53+'Parametrisierung Forscherin 1'!K53+'Parametrisierung Forscher 2'!K53)/3</f>
        <v>1.6666666666666667</v>
      </c>
      <c r="L53" s="14">
        <f>('Parametrisierung Experte'!L53+'Parametrisierung Forscherin 1'!L53+'Parametrisierung Forscher 2'!L53)/3</f>
        <v>1</v>
      </c>
      <c r="M53" s="14">
        <f>('Parametrisierung Experte'!M53+'Parametrisierung Forscherin 1'!M53+'Parametrisierung Forscher 2'!M53)/3</f>
        <v>0</v>
      </c>
      <c r="N53" s="14">
        <f>('Parametrisierung Experte'!N53+'Parametrisierung Forscherin 1'!N53+'Parametrisierung Forscher 2'!N53)/3</f>
        <v>0</v>
      </c>
      <c r="O53" s="14">
        <f>('Parametrisierung Experte'!O53+'Parametrisierung Forscherin 1'!O53+'Parametrisierung Forscher 2'!O53)/3</f>
        <v>0</v>
      </c>
      <c r="P53" s="14">
        <f>('Parametrisierung Experte'!P53+'Parametrisierung Forscherin 1'!P53+'Parametrisierung Forscher 2'!P53)/3</f>
        <v>0</v>
      </c>
      <c r="Q53" s="14">
        <f>('Parametrisierung Experte'!Q53+'Parametrisierung Forscherin 1'!Q53+'Parametrisierung Forscher 2'!Q53)/3</f>
        <v>1</v>
      </c>
      <c r="R53" s="14">
        <f>('Parametrisierung Experte'!R53+'Parametrisierung Forscherin 1'!R53+'Parametrisierung Forscher 2'!R53)/3</f>
        <v>0</v>
      </c>
      <c r="S53" s="14">
        <f>('Parametrisierung Experte'!S53+'Parametrisierung Forscherin 1'!S53+'Parametrisierung Forscher 2'!S53)/3</f>
        <v>2.6666666666666665</v>
      </c>
      <c r="T53" s="14">
        <f>('Parametrisierung Experte'!T53+'Parametrisierung Forscherin 1'!T53+'Parametrisierung Forscher 2'!T53)/3</f>
        <v>2.6666666666666665</v>
      </c>
      <c r="U53" s="14">
        <f>('Parametrisierung Experte'!U53+'Parametrisierung Forscherin 1'!U53+'Parametrisierung Forscher 2'!U53)/3</f>
        <v>0.33333333333333331</v>
      </c>
      <c r="V53" s="14">
        <f>('Parametrisierung Experte'!V53+'Parametrisierung Forscherin 1'!V53+'Parametrisierung Forscher 2'!V53)/3</f>
        <v>0</v>
      </c>
      <c r="W53" s="14">
        <f>('Parametrisierung Experte'!W53+'Parametrisierung Forscherin 1'!W53+'Parametrisierung Forscher 2'!W53)/3</f>
        <v>0</v>
      </c>
      <c r="X53" s="14">
        <f>('Parametrisierung Experte'!X53+'Parametrisierung Forscherin 1'!X53+'Parametrisierung Forscher 2'!X53)/3</f>
        <v>1.6666666666666667</v>
      </c>
      <c r="Y53" s="14">
        <f>('Parametrisierung Experte'!Y53+'Parametrisierung Forscherin 1'!Y53+'Parametrisierung Forscher 2'!Y53)/3</f>
        <v>1.3333333333333333</v>
      </c>
      <c r="Z53" s="14">
        <f>('Parametrisierung Experte'!Z53+'Parametrisierung Forscherin 1'!Z53+'Parametrisierung Forscher 2'!Z53)/3</f>
        <v>0</v>
      </c>
      <c r="AA53" s="14">
        <f>('Parametrisierung Experte'!AA53+'Parametrisierung Forscherin 1'!AA53+'Parametrisierung Forscher 2'!AA53)/3</f>
        <v>0</v>
      </c>
      <c r="AB53" s="14">
        <f>('Parametrisierung Experte'!AB53+'Parametrisierung Forscherin 1'!AB53+'Parametrisierung Forscher 2'!AB53)/3</f>
        <v>1.3333333333333333</v>
      </c>
      <c r="AC53" s="14">
        <f>('Parametrisierung Experte'!AC53+'Parametrisierung Forscherin 1'!AC53+'Parametrisierung Forscher 2'!AC53)/3</f>
        <v>0.33333333333333331</v>
      </c>
      <c r="AD53" s="14">
        <f>('Parametrisierung Experte'!AD53+'Parametrisierung Forscherin 1'!AD53+'Parametrisierung Forscher 2'!AD53)/3</f>
        <v>0</v>
      </c>
      <c r="AE53" s="5"/>
      <c r="AF53" s="5"/>
      <c r="AG53" s="5"/>
      <c r="AI53" s="208"/>
      <c r="AJ53" s="208"/>
      <c r="AK53" s="208"/>
      <c r="AL53" s="208"/>
      <c r="AM53" s="208"/>
      <c r="AO53" s="191"/>
      <c r="AP53" s="49" t="s">
        <v>194</v>
      </c>
      <c r="AQ53" s="50">
        <v>-4</v>
      </c>
    </row>
    <row r="54" spans="1:43" ht="15.75" customHeight="1" x14ac:dyDescent="0.2">
      <c r="A54" s="186"/>
      <c r="B54" s="186"/>
      <c r="C54" s="7" t="s">
        <v>148</v>
      </c>
      <c r="D54" s="8" t="s">
        <v>117</v>
      </c>
      <c r="E54" s="14">
        <f>('Parametrisierung Experte'!E54+'Parametrisierung Forscherin 1'!E54+'Parametrisierung Forscher 2'!E54)/3</f>
        <v>0</v>
      </c>
      <c r="F54" s="14">
        <f>('Parametrisierung Experte'!F54+'Parametrisierung Forscherin 1'!F54+'Parametrisierung Forscher 2'!F54)/3</f>
        <v>2.6666666666666665</v>
      </c>
      <c r="G54" s="14">
        <f>('Parametrisierung Experte'!G54+'Parametrisierung Forscherin 1'!G54+'Parametrisierung Forscher 2'!G54)/3</f>
        <v>-1.6666666666666667</v>
      </c>
      <c r="H54" s="14">
        <f>('Parametrisierung Experte'!H54+'Parametrisierung Forscherin 1'!H54+'Parametrisierung Forscher 2'!H54)/3</f>
        <v>0</v>
      </c>
      <c r="I54" s="14">
        <f>('Parametrisierung Experte'!I54+'Parametrisierung Forscherin 1'!I54+'Parametrisierung Forscher 2'!I54)/3</f>
        <v>1</v>
      </c>
      <c r="J54" s="14">
        <f>('Parametrisierung Experte'!J54+'Parametrisierung Forscherin 1'!J54+'Parametrisierung Forscher 2'!J54)/3</f>
        <v>2.3333333333333335</v>
      </c>
      <c r="K54" s="14">
        <f>('Parametrisierung Experte'!K54+'Parametrisierung Forscherin 1'!K54+'Parametrisierung Forscher 2'!K54)/3</f>
        <v>2</v>
      </c>
      <c r="L54" s="14">
        <f>('Parametrisierung Experte'!L54+'Parametrisierung Forscherin 1'!L54+'Parametrisierung Forscher 2'!L54)/3</f>
        <v>1</v>
      </c>
      <c r="M54" s="14">
        <f>('Parametrisierung Experte'!M54+'Parametrisierung Forscherin 1'!M54+'Parametrisierung Forscher 2'!M54)/3</f>
        <v>2.6666666666666665</v>
      </c>
      <c r="N54" s="14">
        <f>('Parametrisierung Experte'!N54+'Parametrisierung Forscherin 1'!N54+'Parametrisierung Forscher 2'!N54)/3</f>
        <v>1.6666666666666667</v>
      </c>
      <c r="O54" s="14">
        <f>('Parametrisierung Experte'!O54+'Parametrisierung Forscherin 1'!O54+'Parametrisierung Forscher 2'!O54)/3</f>
        <v>0</v>
      </c>
      <c r="P54" s="14">
        <f>('Parametrisierung Experte'!P54+'Parametrisierung Forscherin 1'!P54+'Parametrisierung Forscher 2'!P54)/3</f>
        <v>0</v>
      </c>
      <c r="Q54" s="14">
        <f>('Parametrisierung Experte'!Q54+'Parametrisierung Forscherin 1'!Q54+'Parametrisierung Forscher 2'!Q54)/3</f>
        <v>1</v>
      </c>
      <c r="R54" s="14">
        <f>('Parametrisierung Experte'!R54+'Parametrisierung Forscherin 1'!R54+'Parametrisierung Forscher 2'!R54)/3</f>
        <v>0</v>
      </c>
      <c r="S54" s="14">
        <f>('Parametrisierung Experte'!S54+'Parametrisierung Forscherin 1'!S54+'Parametrisierung Forscher 2'!S54)/3</f>
        <v>2.6666666666666665</v>
      </c>
      <c r="T54" s="14">
        <f>('Parametrisierung Experte'!T54+'Parametrisierung Forscherin 1'!T54+'Parametrisierung Forscher 2'!T54)/3</f>
        <v>2.6666666666666665</v>
      </c>
      <c r="U54" s="14">
        <f>('Parametrisierung Experte'!U54+'Parametrisierung Forscherin 1'!U54+'Parametrisierung Forscher 2'!U54)/3</f>
        <v>0.66666666666666663</v>
      </c>
      <c r="V54" s="14">
        <f>('Parametrisierung Experte'!V54+'Parametrisierung Forscherin 1'!V54+'Parametrisierung Forscher 2'!V54)/3</f>
        <v>1</v>
      </c>
      <c r="W54" s="14">
        <f>('Parametrisierung Experte'!W54+'Parametrisierung Forscherin 1'!W54+'Parametrisierung Forscher 2'!W54)/3</f>
        <v>0</v>
      </c>
      <c r="X54" s="14">
        <f>('Parametrisierung Experte'!X54+'Parametrisierung Forscherin 1'!X54+'Parametrisierung Forscher 2'!X54)/3</f>
        <v>1.6666666666666667</v>
      </c>
      <c r="Y54" s="14">
        <f>('Parametrisierung Experte'!Y54+'Parametrisierung Forscherin 1'!Y54+'Parametrisierung Forscher 2'!Y54)/3</f>
        <v>2</v>
      </c>
      <c r="Z54" s="14">
        <f>('Parametrisierung Experte'!Z54+'Parametrisierung Forscherin 1'!Z54+'Parametrisierung Forscher 2'!Z54)/3</f>
        <v>0</v>
      </c>
      <c r="AA54" s="14">
        <f>('Parametrisierung Experte'!AA54+'Parametrisierung Forscherin 1'!AA54+'Parametrisierung Forscher 2'!AA54)/3</f>
        <v>0</v>
      </c>
      <c r="AB54" s="14">
        <f>('Parametrisierung Experte'!AB54+'Parametrisierung Forscherin 1'!AB54+'Parametrisierung Forscher 2'!AB54)/3</f>
        <v>3.3333333333333335</v>
      </c>
      <c r="AC54" s="14">
        <f>('Parametrisierung Experte'!AC54+'Parametrisierung Forscherin 1'!AC54+'Parametrisierung Forscher 2'!AC54)/3</f>
        <v>2</v>
      </c>
      <c r="AD54" s="14">
        <f>('Parametrisierung Experte'!AD54+'Parametrisierung Forscherin 1'!AD54+'Parametrisierung Forscher 2'!AD54)/3</f>
        <v>0</v>
      </c>
      <c r="AE54" s="5"/>
      <c r="AF54" s="5"/>
      <c r="AG54" s="5"/>
      <c r="AI54" s="208"/>
      <c r="AJ54" s="208"/>
      <c r="AK54" s="208"/>
      <c r="AL54" s="208"/>
      <c r="AM54" s="208"/>
      <c r="AO54" s="191"/>
      <c r="AP54" s="49" t="s">
        <v>195</v>
      </c>
      <c r="AQ54" s="50">
        <v>-5</v>
      </c>
    </row>
    <row r="55" spans="1:43" ht="15.75" customHeight="1" x14ac:dyDescent="0.2">
      <c r="A55" s="186"/>
      <c r="B55" s="186"/>
      <c r="C55" s="7" t="s">
        <v>149</v>
      </c>
      <c r="D55" s="8" t="s">
        <v>118</v>
      </c>
      <c r="E55" s="14">
        <f>('Parametrisierung Experte'!E55+'Parametrisierung Forscherin 1'!E55+'Parametrisierung Forscher 2'!E55)/3</f>
        <v>2.3333333333333335</v>
      </c>
      <c r="F55" s="14">
        <f>('Parametrisierung Experte'!F55+'Parametrisierung Forscherin 1'!F55+'Parametrisierung Forscher 2'!F55)/3</f>
        <v>-1</v>
      </c>
      <c r="G55" s="14">
        <f>('Parametrisierung Experte'!G55+'Parametrisierung Forscherin 1'!G55+'Parametrisierung Forscher 2'!G55)/3</f>
        <v>2.6666666666666665</v>
      </c>
      <c r="H55" s="14">
        <f>('Parametrisierung Experte'!H55+'Parametrisierung Forscherin 1'!H55+'Parametrisierung Forscher 2'!H55)/3</f>
        <v>0</v>
      </c>
      <c r="I55" s="14">
        <f>('Parametrisierung Experte'!I55+'Parametrisierung Forscherin 1'!I55+'Parametrisierung Forscher 2'!I55)/3</f>
        <v>5</v>
      </c>
      <c r="J55" s="14">
        <f>('Parametrisierung Experte'!J55+'Parametrisierung Forscherin 1'!J55+'Parametrisierung Forscher 2'!J55)/3</f>
        <v>1.6666666666666667</v>
      </c>
      <c r="K55" s="14">
        <f>('Parametrisierung Experte'!K55+'Parametrisierung Forscherin 1'!K55+'Parametrisierung Forscher 2'!K55)/3</f>
        <v>1.3333333333333333</v>
      </c>
      <c r="L55" s="14">
        <f>('Parametrisierung Experte'!L55+'Parametrisierung Forscherin 1'!L55+'Parametrisierung Forscher 2'!L55)/3</f>
        <v>1.6666666666666667</v>
      </c>
      <c r="M55" s="14">
        <f>('Parametrisierung Experte'!M55+'Parametrisierung Forscherin 1'!M55+'Parametrisierung Forscher 2'!M55)/3</f>
        <v>0.66666666666666663</v>
      </c>
      <c r="N55" s="14">
        <f>('Parametrisierung Experte'!N55+'Parametrisierung Forscherin 1'!N55+'Parametrisierung Forscher 2'!N55)/3</f>
        <v>1.6666666666666667</v>
      </c>
      <c r="O55" s="14">
        <f>('Parametrisierung Experte'!O55+'Parametrisierung Forscherin 1'!O55+'Parametrisierung Forscher 2'!O55)/3</f>
        <v>0</v>
      </c>
      <c r="P55" s="14">
        <f>('Parametrisierung Experte'!P55+'Parametrisierung Forscherin 1'!P55+'Parametrisierung Forscher 2'!P55)/3</f>
        <v>0</v>
      </c>
      <c r="Q55" s="14">
        <f>('Parametrisierung Experte'!Q55+'Parametrisierung Forscherin 1'!Q55+'Parametrisierung Forscher 2'!Q55)/3</f>
        <v>0</v>
      </c>
      <c r="R55" s="14">
        <f>('Parametrisierung Experte'!R55+'Parametrisierung Forscherin 1'!R55+'Parametrisierung Forscher 2'!R55)/3</f>
        <v>0</v>
      </c>
      <c r="S55" s="14">
        <f>('Parametrisierung Experte'!S55+'Parametrisierung Forscherin 1'!S55+'Parametrisierung Forscher 2'!S55)/3</f>
        <v>4</v>
      </c>
      <c r="T55" s="14">
        <f>('Parametrisierung Experte'!T55+'Parametrisierung Forscherin 1'!T55+'Parametrisierung Forscher 2'!T55)/3</f>
        <v>1.6666666666666667</v>
      </c>
      <c r="U55" s="14">
        <f>('Parametrisierung Experte'!U55+'Parametrisierung Forscherin 1'!U55+'Parametrisierung Forscher 2'!U55)/3</f>
        <v>0</v>
      </c>
      <c r="V55" s="14">
        <f>('Parametrisierung Experte'!V55+'Parametrisierung Forscherin 1'!V55+'Parametrisierung Forscher 2'!V55)/3</f>
        <v>3.3333333333333335</v>
      </c>
      <c r="W55" s="14">
        <f>('Parametrisierung Experte'!W55+'Parametrisierung Forscherin 1'!W55+'Parametrisierung Forscher 2'!W55)/3</f>
        <v>0</v>
      </c>
      <c r="X55" s="14">
        <f>('Parametrisierung Experte'!X55+'Parametrisierung Forscherin 1'!X55+'Parametrisierung Forscher 2'!X55)/3</f>
        <v>0.66666666666666663</v>
      </c>
      <c r="Y55" s="14">
        <f>('Parametrisierung Experte'!Y55+'Parametrisierung Forscherin 1'!Y55+'Parametrisierung Forscher 2'!Y55)/3</f>
        <v>0.66666666666666663</v>
      </c>
      <c r="Z55" s="14">
        <f>('Parametrisierung Experte'!Z55+'Parametrisierung Forscherin 1'!Z55+'Parametrisierung Forscher 2'!Z55)/3</f>
        <v>0</v>
      </c>
      <c r="AA55" s="14">
        <f>('Parametrisierung Experte'!AA55+'Parametrisierung Forscherin 1'!AA55+'Parametrisierung Forscher 2'!AA55)/3</f>
        <v>0</v>
      </c>
      <c r="AB55" s="14">
        <f>('Parametrisierung Experte'!AB55+'Parametrisierung Forscherin 1'!AB55+'Parametrisierung Forscher 2'!AB55)/3</f>
        <v>0</v>
      </c>
      <c r="AC55" s="14">
        <f>('Parametrisierung Experte'!AC55+'Parametrisierung Forscherin 1'!AC55+'Parametrisierung Forscher 2'!AC55)/3</f>
        <v>1.3333333333333333</v>
      </c>
      <c r="AD55" s="14">
        <f>('Parametrisierung Experte'!AD55+'Parametrisierung Forscherin 1'!AD55+'Parametrisierung Forscher 2'!AD55)/3</f>
        <v>0</v>
      </c>
      <c r="AE55" s="5"/>
      <c r="AF55" s="5"/>
      <c r="AG55" s="5"/>
      <c r="AI55" s="208"/>
      <c r="AJ55" s="208"/>
      <c r="AK55" s="208"/>
      <c r="AL55" s="208"/>
      <c r="AM55" s="208"/>
      <c r="AO55" s="191"/>
      <c r="AP55" s="49" t="s">
        <v>196</v>
      </c>
      <c r="AQ55" s="50">
        <v>-6</v>
      </c>
    </row>
    <row r="56" spans="1:43" ht="15.75" customHeight="1" x14ac:dyDescent="0.2">
      <c r="A56" s="186"/>
      <c r="B56" s="186"/>
      <c r="C56" s="7" t="s">
        <v>150</v>
      </c>
      <c r="D56" s="8" t="s">
        <v>119</v>
      </c>
      <c r="E56" s="14">
        <f>('Parametrisierung Experte'!E56+'Parametrisierung Forscherin 1'!E56+'Parametrisierung Forscher 2'!E56)/3</f>
        <v>0</v>
      </c>
      <c r="F56" s="14">
        <f>('Parametrisierung Experte'!F56+'Parametrisierung Forscherin 1'!F56+'Parametrisierung Forscher 2'!F56)/3</f>
        <v>0</v>
      </c>
      <c r="G56" s="14">
        <f>('Parametrisierung Experte'!G56+'Parametrisierung Forscherin 1'!G56+'Parametrisierung Forscher 2'!G56)/3</f>
        <v>2.6666666666666665</v>
      </c>
      <c r="H56" s="14">
        <f>('Parametrisierung Experte'!H56+'Parametrisierung Forscherin 1'!H56+'Parametrisierung Forscher 2'!H56)/3</f>
        <v>0</v>
      </c>
      <c r="I56" s="14">
        <f>('Parametrisierung Experte'!I56+'Parametrisierung Forscherin 1'!I56+'Parametrisierung Forscher 2'!I56)/3</f>
        <v>3</v>
      </c>
      <c r="J56" s="14">
        <f>('Parametrisierung Experte'!J56+'Parametrisierung Forscherin 1'!J56+'Parametrisierung Forscher 2'!J56)/3</f>
        <v>-2.3333333333333335</v>
      </c>
      <c r="K56" s="14">
        <f>('Parametrisierung Experte'!K56+'Parametrisierung Forscherin 1'!K56+'Parametrisierung Forscher 2'!K56)/3</f>
        <v>2.3333333333333335</v>
      </c>
      <c r="L56" s="14">
        <f>('Parametrisierung Experte'!L56+'Parametrisierung Forscherin 1'!L56+'Parametrisierung Forscher 2'!L56)/3</f>
        <v>-1.3333333333333333</v>
      </c>
      <c r="M56" s="14">
        <f>('Parametrisierung Experte'!M56+'Parametrisierung Forscherin 1'!M56+'Parametrisierung Forscher 2'!M56)/3</f>
        <v>2.6666666666666665</v>
      </c>
      <c r="N56" s="14">
        <f>('Parametrisierung Experte'!N56+'Parametrisierung Forscherin 1'!N56+'Parametrisierung Forscher 2'!N56)/3</f>
        <v>0</v>
      </c>
      <c r="O56" s="14">
        <f>('Parametrisierung Experte'!O56+'Parametrisierung Forscherin 1'!O56+'Parametrisierung Forscher 2'!O56)/3</f>
        <v>0</v>
      </c>
      <c r="P56" s="14">
        <f>('Parametrisierung Experte'!P56+'Parametrisierung Forscherin 1'!P56+'Parametrisierung Forscher 2'!P56)/3</f>
        <v>0</v>
      </c>
      <c r="Q56" s="14">
        <f>('Parametrisierung Experte'!Q56+'Parametrisierung Forscherin 1'!Q56+'Parametrisierung Forscher 2'!Q56)/3</f>
        <v>0</v>
      </c>
      <c r="R56" s="14">
        <f>('Parametrisierung Experte'!R56+'Parametrisierung Forscherin 1'!R56+'Parametrisierung Forscher 2'!R56)/3</f>
        <v>0</v>
      </c>
      <c r="S56" s="14">
        <f>('Parametrisierung Experte'!S56+'Parametrisierung Forscherin 1'!S56+'Parametrisierung Forscher 2'!S56)/3</f>
        <v>-0.33333333333333331</v>
      </c>
      <c r="T56" s="14">
        <f>('Parametrisierung Experte'!T56+'Parametrisierung Forscherin 1'!T56+'Parametrisierung Forscher 2'!T56)/3</f>
        <v>0</v>
      </c>
      <c r="U56" s="14">
        <f>('Parametrisierung Experte'!U56+'Parametrisierung Forscherin 1'!U56+'Parametrisierung Forscher 2'!U56)/3</f>
        <v>-1</v>
      </c>
      <c r="V56" s="14">
        <f>('Parametrisierung Experte'!V56+'Parametrisierung Forscherin 1'!V56+'Parametrisierung Forscher 2'!V56)/3</f>
        <v>2.3333333333333335</v>
      </c>
      <c r="W56" s="14">
        <f>('Parametrisierung Experte'!W56+'Parametrisierung Forscherin 1'!W56+'Parametrisierung Forscher 2'!W56)/3</f>
        <v>0</v>
      </c>
      <c r="X56" s="14">
        <f>('Parametrisierung Experte'!X56+'Parametrisierung Forscherin 1'!X56+'Parametrisierung Forscher 2'!X56)/3</f>
        <v>-1</v>
      </c>
      <c r="Y56" s="14">
        <f>('Parametrisierung Experte'!Y56+'Parametrisierung Forscherin 1'!Y56+'Parametrisierung Forscher 2'!Y56)/3</f>
        <v>-1.6666666666666667</v>
      </c>
      <c r="Z56" s="14">
        <f>('Parametrisierung Experte'!Z56+'Parametrisierung Forscherin 1'!Z56+'Parametrisierung Forscher 2'!Z56)/3</f>
        <v>0</v>
      </c>
      <c r="AA56" s="14">
        <f>('Parametrisierung Experte'!AA56+'Parametrisierung Forscherin 1'!AA56+'Parametrisierung Forscher 2'!AA56)/3</f>
        <v>-1.3333333333333333</v>
      </c>
      <c r="AB56" s="14">
        <f>('Parametrisierung Experte'!AB56+'Parametrisierung Forscherin 1'!AB56+'Parametrisierung Forscher 2'!AB56)/3</f>
        <v>0</v>
      </c>
      <c r="AC56" s="14">
        <f>('Parametrisierung Experte'!AC56+'Parametrisierung Forscherin 1'!AC56+'Parametrisierung Forscher 2'!AC56)/3</f>
        <v>0</v>
      </c>
      <c r="AD56" s="14">
        <f>('Parametrisierung Experte'!AD56+'Parametrisierung Forscherin 1'!AD56+'Parametrisierung Forscher 2'!AD56)/3</f>
        <v>0</v>
      </c>
      <c r="AE56" s="5"/>
      <c r="AF56" s="5"/>
      <c r="AG56" s="5"/>
      <c r="AI56" s="208"/>
      <c r="AJ56" s="208"/>
      <c r="AK56" s="208"/>
      <c r="AL56" s="208"/>
      <c r="AM56" s="208"/>
      <c r="AO56" s="191"/>
      <c r="AP56" s="49" t="s">
        <v>197</v>
      </c>
      <c r="AQ56" s="50">
        <v>-7</v>
      </c>
    </row>
    <row r="57" spans="1:43" ht="15.75" customHeight="1" x14ac:dyDescent="0.2">
      <c r="A57" s="186"/>
      <c r="B57" s="186"/>
      <c r="C57" s="7" t="s">
        <v>151</v>
      </c>
      <c r="D57" s="8" t="s">
        <v>120</v>
      </c>
      <c r="E57" s="14">
        <f>('Parametrisierung Experte'!E57+'Parametrisierung Forscherin 1'!E57+'Parametrisierung Forscher 2'!E57)/3</f>
        <v>0</v>
      </c>
      <c r="F57" s="14">
        <f>('Parametrisierung Experte'!F57+'Parametrisierung Forscherin 1'!F57+'Parametrisierung Forscher 2'!F57)/3</f>
        <v>0</v>
      </c>
      <c r="G57" s="14">
        <f>('Parametrisierung Experte'!G57+'Parametrisierung Forscherin 1'!G57+'Parametrisierung Forscher 2'!G57)/3</f>
        <v>0</v>
      </c>
      <c r="H57" s="14">
        <f>('Parametrisierung Experte'!H57+'Parametrisierung Forscherin 1'!H57+'Parametrisierung Forscher 2'!H57)/3</f>
        <v>0</v>
      </c>
      <c r="I57" s="14">
        <f>('Parametrisierung Experte'!I57+'Parametrisierung Forscherin 1'!I57+'Parametrisierung Forscher 2'!I57)/3</f>
        <v>1.6666666666666667</v>
      </c>
      <c r="J57" s="14">
        <f>('Parametrisierung Experte'!J57+'Parametrisierung Forscherin 1'!J57+'Parametrisierung Forscher 2'!J57)/3</f>
        <v>0</v>
      </c>
      <c r="K57" s="14">
        <f>('Parametrisierung Experte'!K57+'Parametrisierung Forscherin 1'!K57+'Parametrisierung Forscher 2'!K57)/3</f>
        <v>0</v>
      </c>
      <c r="L57" s="14">
        <f>('Parametrisierung Experte'!L57+'Parametrisierung Forscherin 1'!L57+'Parametrisierung Forscher 2'!L57)/3</f>
        <v>0</v>
      </c>
      <c r="M57" s="14">
        <f>('Parametrisierung Experte'!M57+'Parametrisierung Forscherin 1'!M57+'Parametrisierung Forscher 2'!M57)/3</f>
        <v>2.3333333333333335</v>
      </c>
      <c r="N57" s="14">
        <f>('Parametrisierung Experte'!N57+'Parametrisierung Forscherin 1'!N57+'Parametrisierung Forscher 2'!N57)/3</f>
        <v>0</v>
      </c>
      <c r="O57" s="14">
        <f>('Parametrisierung Experte'!O57+'Parametrisierung Forscherin 1'!O57+'Parametrisierung Forscher 2'!O57)/3</f>
        <v>0</v>
      </c>
      <c r="P57" s="14">
        <f>('Parametrisierung Experte'!P57+'Parametrisierung Forscherin 1'!P57+'Parametrisierung Forscher 2'!P57)/3</f>
        <v>0</v>
      </c>
      <c r="Q57" s="14">
        <f>('Parametrisierung Experte'!Q57+'Parametrisierung Forscherin 1'!Q57+'Parametrisierung Forscher 2'!Q57)/3</f>
        <v>0</v>
      </c>
      <c r="R57" s="14">
        <f>('Parametrisierung Experte'!R57+'Parametrisierung Forscherin 1'!R57+'Parametrisierung Forscher 2'!R57)/3</f>
        <v>0</v>
      </c>
      <c r="S57" s="14">
        <f>('Parametrisierung Experte'!S57+'Parametrisierung Forscherin 1'!S57+'Parametrisierung Forscher 2'!S57)/3</f>
        <v>0</v>
      </c>
      <c r="T57" s="14">
        <f>('Parametrisierung Experte'!T57+'Parametrisierung Forscherin 1'!T57+'Parametrisierung Forscher 2'!T57)/3</f>
        <v>0</v>
      </c>
      <c r="U57" s="14">
        <f>('Parametrisierung Experte'!U57+'Parametrisierung Forscherin 1'!U57+'Parametrisierung Forscher 2'!U57)/3</f>
        <v>0</v>
      </c>
      <c r="V57" s="14">
        <f>('Parametrisierung Experte'!V57+'Parametrisierung Forscherin 1'!V57+'Parametrisierung Forscher 2'!V57)/3</f>
        <v>0</v>
      </c>
      <c r="W57" s="14">
        <f>('Parametrisierung Experte'!W57+'Parametrisierung Forscherin 1'!W57+'Parametrisierung Forscher 2'!W57)/3</f>
        <v>0</v>
      </c>
      <c r="X57" s="14">
        <f>('Parametrisierung Experte'!X57+'Parametrisierung Forscherin 1'!X57+'Parametrisierung Forscher 2'!X57)/3</f>
        <v>0</v>
      </c>
      <c r="Y57" s="14">
        <f>('Parametrisierung Experte'!Y57+'Parametrisierung Forscherin 1'!Y57+'Parametrisierung Forscher 2'!Y57)/3</f>
        <v>0</v>
      </c>
      <c r="Z57" s="14">
        <f>('Parametrisierung Experte'!Z57+'Parametrisierung Forscherin 1'!Z57+'Parametrisierung Forscher 2'!Z57)/3</f>
        <v>0</v>
      </c>
      <c r="AA57" s="14">
        <f>('Parametrisierung Experte'!AA57+'Parametrisierung Forscherin 1'!AA57+'Parametrisierung Forscher 2'!AA57)/3</f>
        <v>0</v>
      </c>
      <c r="AB57" s="14">
        <f>('Parametrisierung Experte'!AB57+'Parametrisierung Forscherin 1'!AB57+'Parametrisierung Forscher 2'!AB57)/3</f>
        <v>0</v>
      </c>
      <c r="AC57" s="14">
        <f>('Parametrisierung Experte'!AC57+'Parametrisierung Forscherin 1'!AC57+'Parametrisierung Forscher 2'!AC57)/3</f>
        <v>0</v>
      </c>
      <c r="AD57" s="14">
        <f>('Parametrisierung Experte'!AD57+'Parametrisierung Forscherin 1'!AD57+'Parametrisierung Forscher 2'!AD57)/3</f>
        <v>0</v>
      </c>
      <c r="AE57" s="5"/>
      <c r="AF57" s="5"/>
      <c r="AG57" s="5"/>
      <c r="AI57" s="208"/>
      <c r="AJ57" s="208"/>
      <c r="AK57" s="208"/>
      <c r="AL57" s="208"/>
      <c r="AM57" s="208"/>
      <c r="AO57" s="191"/>
      <c r="AP57" s="49" t="s">
        <v>198</v>
      </c>
      <c r="AQ57" s="50">
        <v>-8</v>
      </c>
    </row>
    <row r="58" spans="1:43" ht="15.75" customHeight="1" x14ac:dyDescent="0.2">
      <c r="A58" s="186"/>
      <c r="B58" s="186"/>
      <c r="C58" s="7" t="s">
        <v>152</v>
      </c>
      <c r="D58" s="8" t="s">
        <v>121</v>
      </c>
      <c r="E58" s="14">
        <f>('Parametrisierung Experte'!E58+'Parametrisierung Forscherin 1'!E58+'Parametrisierung Forscher 2'!E58)/3</f>
        <v>0</v>
      </c>
      <c r="F58" s="14">
        <f>('Parametrisierung Experte'!F58+'Parametrisierung Forscherin 1'!F58+'Parametrisierung Forscher 2'!F58)/3</f>
        <v>0</v>
      </c>
      <c r="G58" s="14">
        <f>('Parametrisierung Experte'!G58+'Parametrisierung Forscherin 1'!G58+'Parametrisierung Forscher 2'!G58)/3</f>
        <v>0</v>
      </c>
      <c r="H58" s="14">
        <f>('Parametrisierung Experte'!H58+'Parametrisierung Forscherin 1'!H58+'Parametrisierung Forscher 2'!H58)/3</f>
        <v>0</v>
      </c>
      <c r="I58" s="14">
        <f>('Parametrisierung Experte'!I58+'Parametrisierung Forscherin 1'!I58+'Parametrisierung Forscher 2'!I58)/3</f>
        <v>6</v>
      </c>
      <c r="J58" s="14">
        <f>('Parametrisierung Experte'!J58+'Parametrisierung Forscherin 1'!J58+'Parametrisierung Forscher 2'!J58)/3</f>
        <v>0.66666666666666663</v>
      </c>
      <c r="K58" s="14">
        <f>('Parametrisierung Experte'!K58+'Parametrisierung Forscherin 1'!K58+'Parametrisierung Forscher 2'!K58)/3</f>
        <v>0</v>
      </c>
      <c r="L58" s="14">
        <f>('Parametrisierung Experte'!L58+'Parametrisierung Forscherin 1'!L58+'Parametrisierung Forscher 2'!L58)/3</f>
        <v>0</v>
      </c>
      <c r="M58" s="14">
        <f>('Parametrisierung Experte'!M58+'Parametrisierung Forscherin 1'!M58+'Parametrisierung Forscher 2'!M58)/3</f>
        <v>5</v>
      </c>
      <c r="N58" s="14">
        <f>('Parametrisierung Experte'!N58+'Parametrisierung Forscherin 1'!N58+'Parametrisierung Forscher 2'!N58)/3</f>
        <v>2</v>
      </c>
      <c r="O58" s="14">
        <f>('Parametrisierung Experte'!O58+'Parametrisierung Forscherin 1'!O58+'Parametrisierung Forscher 2'!O58)/3</f>
        <v>1</v>
      </c>
      <c r="P58" s="14">
        <f>('Parametrisierung Experte'!P58+'Parametrisierung Forscherin 1'!P58+'Parametrisierung Forscher 2'!P58)/3</f>
        <v>0</v>
      </c>
      <c r="Q58" s="14">
        <f>('Parametrisierung Experte'!Q58+'Parametrisierung Forscherin 1'!Q58+'Parametrisierung Forscher 2'!Q58)/3</f>
        <v>1.3333333333333333</v>
      </c>
      <c r="R58" s="14">
        <f>('Parametrisierung Experte'!R58+'Parametrisierung Forscherin 1'!R58+'Parametrisierung Forscher 2'!R58)/3</f>
        <v>0</v>
      </c>
      <c r="S58" s="14">
        <f>('Parametrisierung Experte'!S58+'Parametrisierung Forscherin 1'!S58+'Parametrisierung Forscher 2'!S58)/3</f>
        <v>0</v>
      </c>
      <c r="T58" s="14">
        <f>('Parametrisierung Experte'!T58+'Parametrisierung Forscherin 1'!T58+'Parametrisierung Forscher 2'!T58)/3</f>
        <v>0</v>
      </c>
      <c r="U58" s="14">
        <f>('Parametrisierung Experte'!U58+'Parametrisierung Forscherin 1'!U58+'Parametrisierung Forscher 2'!U58)/3</f>
        <v>0</v>
      </c>
      <c r="V58" s="14">
        <f>('Parametrisierung Experte'!V58+'Parametrisierung Forscherin 1'!V58+'Parametrisierung Forscher 2'!V58)/3</f>
        <v>2.3333333333333335</v>
      </c>
      <c r="W58" s="14">
        <f>('Parametrisierung Experte'!W58+'Parametrisierung Forscherin 1'!W58+'Parametrisierung Forscher 2'!W58)/3</f>
        <v>0</v>
      </c>
      <c r="X58" s="14">
        <f>('Parametrisierung Experte'!X58+'Parametrisierung Forscherin 1'!X58+'Parametrisierung Forscher 2'!X58)/3</f>
        <v>0</v>
      </c>
      <c r="Y58" s="14">
        <f>('Parametrisierung Experte'!Y58+'Parametrisierung Forscherin 1'!Y58+'Parametrisierung Forscher 2'!Y58)/3</f>
        <v>0</v>
      </c>
      <c r="Z58" s="14">
        <f>('Parametrisierung Experte'!Z58+'Parametrisierung Forscherin 1'!Z58+'Parametrisierung Forscher 2'!Z58)/3</f>
        <v>1.3333333333333333</v>
      </c>
      <c r="AA58" s="14">
        <f>('Parametrisierung Experte'!AA58+'Parametrisierung Forscherin 1'!AA58+'Parametrisierung Forscher 2'!AA58)/3</f>
        <v>0</v>
      </c>
      <c r="AB58" s="14">
        <f>('Parametrisierung Experte'!AB58+'Parametrisierung Forscherin 1'!AB58+'Parametrisierung Forscher 2'!AB58)/3</f>
        <v>0.66666666666666663</v>
      </c>
      <c r="AC58" s="14">
        <f>('Parametrisierung Experte'!AC58+'Parametrisierung Forscherin 1'!AC58+'Parametrisierung Forscher 2'!AC58)/3</f>
        <v>1</v>
      </c>
      <c r="AD58" s="14">
        <f>('Parametrisierung Experte'!AD58+'Parametrisierung Forscherin 1'!AD58+'Parametrisierung Forscher 2'!AD58)/3</f>
        <v>0</v>
      </c>
      <c r="AE58" s="5"/>
      <c r="AF58" s="5"/>
      <c r="AG58" s="5"/>
      <c r="AI58" s="208"/>
      <c r="AJ58" s="208"/>
      <c r="AK58" s="208"/>
      <c r="AL58" s="208"/>
      <c r="AM58" s="208"/>
      <c r="AO58" s="191"/>
      <c r="AP58" s="49" t="s">
        <v>199</v>
      </c>
      <c r="AQ58" s="50">
        <v>-9</v>
      </c>
    </row>
    <row r="59" spans="1:43" ht="15.75" customHeight="1" x14ac:dyDescent="0.2">
      <c r="A59" s="186"/>
      <c r="B59" s="186"/>
      <c r="C59" s="7" t="s">
        <v>153</v>
      </c>
      <c r="D59" s="8" t="s">
        <v>122</v>
      </c>
      <c r="E59" s="14">
        <f>('Parametrisierung Experte'!E59+'Parametrisierung Forscherin 1'!E59+'Parametrisierung Forscher 2'!E59)/3</f>
        <v>0</v>
      </c>
      <c r="F59" s="14">
        <f>('Parametrisierung Experte'!F59+'Parametrisierung Forscherin 1'!F59+'Parametrisierung Forscher 2'!F59)/3</f>
        <v>0</v>
      </c>
      <c r="G59" s="14">
        <f>('Parametrisierung Experte'!G59+'Parametrisierung Forscherin 1'!G59+'Parametrisierung Forscher 2'!G59)/3</f>
        <v>0</v>
      </c>
      <c r="H59" s="14">
        <f>('Parametrisierung Experte'!H59+'Parametrisierung Forscherin 1'!H59+'Parametrisierung Forscher 2'!H59)/3</f>
        <v>0</v>
      </c>
      <c r="I59" s="14">
        <f>('Parametrisierung Experte'!I59+'Parametrisierung Forscherin 1'!I59+'Parametrisierung Forscher 2'!I59)/3</f>
        <v>4.666666666666667</v>
      </c>
      <c r="J59" s="14">
        <f>('Parametrisierung Experte'!J59+'Parametrisierung Forscherin 1'!J59+'Parametrisierung Forscher 2'!J59)/3</f>
        <v>0</v>
      </c>
      <c r="K59" s="14">
        <f>('Parametrisierung Experte'!K59+'Parametrisierung Forscherin 1'!K59+'Parametrisierung Forscher 2'!K59)/3</f>
        <v>0</v>
      </c>
      <c r="L59" s="14">
        <f>('Parametrisierung Experte'!L59+'Parametrisierung Forscherin 1'!L59+'Parametrisierung Forscher 2'!L59)/3</f>
        <v>0.66666666666666663</v>
      </c>
      <c r="M59" s="14">
        <f>('Parametrisierung Experte'!M59+'Parametrisierung Forscherin 1'!M59+'Parametrisierung Forscher 2'!M59)/3</f>
        <v>2</v>
      </c>
      <c r="N59" s="14">
        <f>('Parametrisierung Experte'!N59+'Parametrisierung Forscherin 1'!N59+'Parametrisierung Forscher 2'!N59)/3</f>
        <v>2</v>
      </c>
      <c r="O59" s="14">
        <f>('Parametrisierung Experte'!O59+'Parametrisierung Forscherin 1'!O59+'Parametrisierung Forscher 2'!O59)/3</f>
        <v>0</v>
      </c>
      <c r="P59" s="14">
        <f>('Parametrisierung Experte'!P59+'Parametrisierung Forscherin 1'!P59+'Parametrisierung Forscher 2'!P59)/3</f>
        <v>1.6666666666666667</v>
      </c>
      <c r="Q59" s="14">
        <f>('Parametrisierung Experte'!Q59+'Parametrisierung Forscherin 1'!Q59+'Parametrisierung Forscher 2'!Q59)/3</f>
        <v>0</v>
      </c>
      <c r="R59" s="14">
        <f>('Parametrisierung Experte'!R59+'Parametrisierung Forscherin 1'!R59+'Parametrisierung Forscher 2'!R59)/3</f>
        <v>0</v>
      </c>
      <c r="S59" s="14">
        <f>('Parametrisierung Experte'!S59+'Parametrisierung Forscherin 1'!S59+'Parametrisierung Forscher 2'!S59)/3</f>
        <v>0</v>
      </c>
      <c r="T59" s="14">
        <f>('Parametrisierung Experte'!T59+'Parametrisierung Forscherin 1'!T59+'Parametrisierung Forscher 2'!T59)/3</f>
        <v>0</v>
      </c>
      <c r="U59" s="14">
        <f>('Parametrisierung Experte'!U59+'Parametrisierung Forscherin 1'!U59+'Parametrisierung Forscher 2'!U59)/3</f>
        <v>0</v>
      </c>
      <c r="V59" s="14">
        <f>('Parametrisierung Experte'!V59+'Parametrisierung Forscherin 1'!V59+'Parametrisierung Forscher 2'!V59)/3</f>
        <v>1.3333333333333333</v>
      </c>
      <c r="W59" s="14">
        <f>('Parametrisierung Experte'!W59+'Parametrisierung Forscherin 1'!W59+'Parametrisierung Forscher 2'!W59)/3</f>
        <v>0</v>
      </c>
      <c r="X59" s="14">
        <f>('Parametrisierung Experte'!X59+'Parametrisierung Forscherin 1'!X59+'Parametrisierung Forscher 2'!X59)/3</f>
        <v>0</v>
      </c>
      <c r="Y59" s="14">
        <f>('Parametrisierung Experte'!Y59+'Parametrisierung Forscherin 1'!Y59+'Parametrisierung Forscher 2'!Y59)/3</f>
        <v>0</v>
      </c>
      <c r="Z59" s="14">
        <f>('Parametrisierung Experte'!Z59+'Parametrisierung Forscherin 1'!Z59+'Parametrisierung Forscher 2'!Z59)/3</f>
        <v>0</v>
      </c>
      <c r="AA59" s="14">
        <f>('Parametrisierung Experte'!AA59+'Parametrisierung Forscherin 1'!AA59+'Parametrisierung Forscher 2'!AA59)/3</f>
        <v>0</v>
      </c>
      <c r="AB59" s="14">
        <f>('Parametrisierung Experte'!AB59+'Parametrisierung Forscherin 1'!AB59+'Parametrisierung Forscher 2'!AB59)/3</f>
        <v>0</v>
      </c>
      <c r="AC59" s="14">
        <f>('Parametrisierung Experte'!AC59+'Parametrisierung Forscherin 1'!AC59+'Parametrisierung Forscher 2'!AC59)/3</f>
        <v>0</v>
      </c>
      <c r="AD59" s="14">
        <f>('Parametrisierung Experte'!AD59+'Parametrisierung Forscherin 1'!AD59+'Parametrisierung Forscher 2'!AD59)/3</f>
        <v>0</v>
      </c>
      <c r="AE59" s="5"/>
      <c r="AF59" s="5"/>
      <c r="AG59" s="5"/>
      <c r="AI59" s="208"/>
      <c r="AJ59" s="208"/>
      <c r="AK59" s="208"/>
      <c r="AL59" s="208"/>
      <c r="AM59" s="208"/>
      <c r="AO59" s="191"/>
      <c r="AP59" s="49" t="s">
        <v>200</v>
      </c>
      <c r="AQ59" s="50">
        <v>-10</v>
      </c>
    </row>
    <row r="60" spans="1:43" ht="15.75" customHeight="1" x14ac:dyDescent="0.2">
      <c r="A60" s="186"/>
      <c r="B60" s="186"/>
      <c r="C60" s="7" t="s">
        <v>154</v>
      </c>
      <c r="D60" s="8" t="s">
        <v>123</v>
      </c>
      <c r="E60" s="14">
        <f>('Parametrisierung Experte'!E60+'Parametrisierung Forscherin 1'!E60+'Parametrisierung Forscher 2'!E60)/3</f>
        <v>1.6666666666666667</v>
      </c>
      <c r="F60" s="14">
        <f>('Parametrisierung Experte'!F60+'Parametrisierung Forscherin 1'!F60+'Parametrisierung Forscher 2'!F60)/3</f>
        <v>0</v>
      </c>
      <c r="G60" s="14">
        <f>('Parametrisierung Experte'!G60+'Parametrisierung Forscherin 1'!G60+'Parametrisierung Forscher 2'!G60)/3</f>
        <v>1.6666666666666667</v>
      </c>
      <c r="H60" s="14">
        <f>('Parametrisierung Experte'!H60+'Parametrisierung Forscherin 1'!H60+'Parametrisierung Forscher 2'!H60)/3</f>
        <v>-1.6666666666666667</v>
      </c>
      <c r="I60" s="14">
        <f>('Parametrisierung Experte'!I60+'Parametrisierung Forscherin 1'!I60+'Parametrisierung Forscher 2'!I60)/3</f>
        <v>0</v>
      </c>
      <c r="J60" s="14">
        <f>('Parametrisierung Experte'!J60+'Parametrisierung Forscherin 1'!J60+'Parametrisierung Forscher 2'!J60)/3</f>
        <v>2</v>
      </c>
      <c r="K60" s="14">
        <f>('Parametrisierung Experte'!K60+'Parametrisierung Forscherin 1'!K60+'Parametrisierung Forscher 2'!K60)/3</f>
        <v>0</v>
      </c>
      <c r="L60" s="14">
        <f>('Parametrisierung Experte'!L60+'Parametrisierung Forscherin 1'!L60+'Parametrisierung Forscher 2'!L60)/3</f>
        <v>0</v>
      </c>
      <c r="M60" s="14">
        <f>('Parametrisierung Experte'!M60+'Parametrisierung Forscherin 1'!M60+'Parametrisierung Forscher 2'!M60)/3</f>
        <v>0</v>
      </c>
      <c r="N60" s="14">
        <f>('Parametrisierung Experte'!N60+'Parametrisierung Forscherin 1'!N60+'Parametrisierung Forscher 2'!N60)/3</f>
        <v>0</v>
      </c>
      <c r="O60" s="14">
        <f>('Parametrisierung Experte'!O60+'Parametrisierung Forscherin 1'!O60+'Parametrisierung Forscher 2'!O60)/3</f>
        <v>0</v>
      </c>
      <c r="P60" s="14">
        <f>('Parametrisierung Experte'!P60+'Parametrisierung Forscherin 1'!P60+'Parametrisierung Forscher 2'!P60)/3</f>
        <v>0</v>
      </c>
      <c r="Q60" s="14">
        <f>('Parametrisierung Experte'!Q60+'Parametrisierung Forscherin 1'!Q60+'Parametrisierung Forscher 2'!Q60)/3</f>
        <v>0</v>
      </c>
      <c r="R60" s="14">
        <f>('Parametrisierung Experte'!R60+'Parametrisierung Forscherin 1'!R60+'Parametrisierung Forscher 2'!R60)/3</f>
        <v>0</v>
      </c>
      <c r="S60" s="14">
        <f>('Parametrisierung Experte'!S60+'Parametrisierung Forscherin 1'!S60+'Parametrisierung Forscher 2'!S60)/3</f>
        <v>0</v>
      </c>
      <c r="T60" s="14">
        <f>('Parametrisierung Experte'!T60+'Parametrisierung Forscherin 1'!T60+'Parametrisierung Forscher 2'!T60)/3</f>
        <v>0</v>
      </c>
      <c r="U60" s="14">
        <f>('Parametrisierung Experte'!U60+'Parametrisierung Forscherin 1'!U60+'Parametrisierung Forscher 2'!U60)/3</f>
        <v>0.66666666666666663</v>
      </c>
      <c r="V60" s="14">
        <f>('Parametrisierung Experte'!V60+'Parametrisierung Forscherin 1'!V60+'Parametrisierung Forscher 2'!V60)/3</f>
        <v>0</v>
      </c>
      <c r="W60" s="14">
        <f>('Parametrisierung Experte'!W60+'Parametrisierung Forscherin 1'!W60+'Parametrisierung Forscher 2'!W60)/3</f>
        <v>0</v>
      </c>
      <c r="X60" s="14">
        <f>('Parametrisierung Experte'!X60+'Parametrisierung Forscherin 1'!X60+'Parametrisierung Forscher 2'!X60)/3</f>
        <v>0</v>
      </c>
      <c r="Y60" s="14">
        <f>('Parametrisierung Experte'!Y60+'Parametrisierung Forscherin 1'!Y60+'Parametrisierung Forscher 2'!Y60)/3</f>
        <v>0</v>
      </c>
      <c r="Z60" s="14">
        <f>('Parametrisierung Experte'!Z60+'Parametrisierung Forscherin 1'!Z60+'Parametrisierung Forscher 2'!Z60)/3</f>
        <v>0</v>
      </c>
      <c r="AA60" s="14">
        <f>('Parametrisierung Experte'!AA60+'Parametrisierung Forscherin 1'!AA60+'Parametrisierung Forscher 2'!AA60)/3</f>
        <v>1</v>
      </c>
      <c r="AB60" s="14">
        <f>('Parametrisierung Experte'!AB60+'Parametrisierung Forscherin 1'!AB60+'Parametrisierung Forscher 2'!AB60)/3</f>
        <v>0.66666666666666663</v>
      </c>
      <c r="AC60" s="14">
        <f>('Parametrisierung Experte'!AC60+'Parametrisierung Forscherin 1'!AC60+'Parametrisierung Forscher 2'!AC60)/3</f>
        <v>3.3333333333333335</v>
      </c>
      <c r="AD60" s="14">
        <f>('Parametrisierung Experte'!AD60+'Parametrisierung Forscherin 1'!AD60+'Parametrisierung Forscher 2'!AD60)/3</f>
        <v>0</v>
      </c>
      <c r="AE60" s="5"/>
      <c r="AF60" s="5"/>
      <c r="AG60" s="5"/>
      <c r="AI60" s="208"/>
      <c r="AJ60" s="208"/>
      <c r="AK60" s="208"/>
      <c r="AL60" s="208"/>
      <c r="AM60" s="208"/>
      <c r="AO60" s="195"/>
      <c r="AP60" s="41"/>
      <c r="AQ60" s="42"/>
    </row>
    <row r="61" spans="1:43" ht="15.75" customHeight="1" x14ac:dyDescent="0.2">
      <c r="A61" s="186"/>
      <c r="B61" s="186"/>
      <c r="C61" s="7" t="s">
        <v>155</v>
      </c>
      <c r="D61" s="8" t="s">
        <v>124</v>
      </c>
      <c r="E61" s="14">
        <f>('Parametrisierung Experte'!E61+'Parametrisierung Forscherin 1'!E61+'Parametrisierung Forscher 2'!E61)/3</f>
        <v>1.6666666666666667</v>
      </c>
      <c r="F61" s="14">
        <f>('Parametrisierung Experte'!F61+'Parametrisierung Forscherin 1'!F61+'Parametrisierung Forscher 2'!F61)/3</f>
        <v>0</v>
      </c>
      <c r="G61" s="14">
        <f>('Parametrisierung Experte'!G61+'Parametrisierung Forscherin 1'!G61+'Parametrisierung Forscher 2'!G61)/3</f>
        <v>1.6666666666666667</v>
      </c>
      <c r="H61" s="14">
        <f>('Parametrisierung Experte'!H61+'Parametrisierung Forscherin 1'!H61+'Parametrisierung Forscher 2'!H61)/3</f>
        <v>-1.6666666666666667</v>
      </c>
      <c r="I61" s="14">
        <f>('Parametrisierung Experte'!I61+'Parametrisierung Forscherin 1'!I61+'Parametrisierung Forscher 2'!I61)/3</f>
        <v>0</v>
      </c>
      <c r="J61" s="14">
        <f>('Parametrisierung Experte'!J61+'Parametrisierung Forscherin 1'!J61+'Parametrisierung Forscher 2'!J61)/3</f>
        <v>2</v>
      </c>
      <c r="K61" s="14">
        <f>('Parametrisierung Experte'!K61+'Parametrisierung Forscherin 1'!K61+'Parametrisierung Forscher 2'!K61)/3</f>
        <v>0</v>
      </c>
      <c r="L61" s="14">
        <f>('Parametrisierung Experte'!L61+'Parametrisierung Forscherin 1'!L61+'Parametrisierung Forscher 2'!L61)/3</f>
        <v>0</v>
      </c>
      <c r="M61" s="14">
        <f>('Parametrisierung Experte'!M61+'Parametrisierung Forscherin 1'!M61+'Parametrisierung Forscher 2'!M61)/3</f>
        <v>0</v>
      </c>
      <c r="N61" s="14">
        <f>('Parametrisierung Experte'!N61+'Parametrisierung Forscherin 1'!N61+'Parametrisierung Forscher 2'!N61)/3</f>
        <v>0</v>
      </c>
      <c r="O61" s="14">
        <f>('Parametrisierung Experte'!O61+'Parametrisierung Forscherin 1'!O61+'Parametrisierung Forscher 2'!O61)/3</f>
        <v>0</v>
      </c>
      <c r="P61" s="14">
        <f>('Parametrisierung Experte'!P61+'Parametrisierung Forscherin 1'!P61+'Parametrisierung Forscher 2'!P61)/3</f>
        <v>0</v>
      </c>
      <c r="Q61" s="14">
        <f>('Parametrisierung Experte'!Q61+'Parametrisierung Forscherin 1'!Q61+'Parametrisierung Forscher 2'!Q61)/3</f>
        <v>0</v>
      </c>
      <c r="R61" s="14">
        <f>('Parametrisierung Experte'!R61+'Parametrisierung Forscherin 1'!R61+'Parametrisierung Forscher 2'!R61)/3</f>
        <v>0</v>
      </c>
      <c r="S61" s="14">
        <f>('Parametrisierung Experte'!S61+'Parametrisierung Forscherin 1'!S61+'Parametrisierung Forscher 2'!S61)/3</f>
        <v>0</v>
      </c>
      <c r="T61" s="14">
        <f>('Parametrisierung Experte'!T61+'Parametrisierung Forscherin 1'!T61+'Parametrisierung Forscher 2'!T61)/3</f>
        <v>0</v>
      </c>
      <c r="U61" s="14">
        <f>('Parametrisierung Experte'!U61+'Parametrisierung Forscherin 1'!U61+'Parametrisierung Forscher 2'!U61)/3</f>
        <v>0.66666666666666663</v>
      </c>
      <c r="V61" s="14">
        <f>('Parametrisierung Experte'!V61+'Parametrisierung Forscherin 1'!V61+'Parametrisierung Forscher 2'!V61)/3</f>
        <v>0</v>
      </c>
      <c r="W61" s="14">
        <f>('Parametrisierung Experte'!W61+'Parametrisierung Forscherin 1'!W61+'Parametrisierung Forscher 2'!W61)/3</f>
        <v>0</v>
      </c>
      <c r="X61" s="14">
        <f>('Parametrisierung Experte'!X61+'Parametrisierung Forscherin 1'!X61+'Parametrisierung Forscher 2'!X61)/3</f>
        <v>0</v>
      </c>
      <c r="Y61" s="14">
        <f>('Parametrisierung Experte'!Y61+'Parametrisierung Forscherin 1'!Y61+'Parametrisierung Forscher 2'!Y61)/3</f>
        <v>0</v>
      </c>
      <c r="Z61" s="14">
        <f>('Parametrisierung Experte'!Z61+'Parametrisierung Forscherin 1'!Z61+'Parametrisierung Forscher 2'!Z61)/3</f>
        <v>0</v>
      </c>
      <c r="AA61" s="14">
        <f>('Parametrisierung Experte'!AA61+'Parametrisierung Forscherin 1'!AA61+'Parametrisierung Forscher 2'!AA61)/3</f>
        <v>1</v>
      </c>
      <c r="AB61" s="14">
        <f>('Parametrisierung Experte'!AB61+'Parametrisierung Forscherin 1'!AB61+'Parametrisierung Forscher 2'!AB61)/3</f>
        <v>0.66666666666666663</v>
      </c>
      <c r="AC61" s="14">
        <f>('Parametrisierung Experte'!AC61+'Parametrisierung Forscherin 1'!AC61+'Parametrisierung Forscher 2'!AC61)/3</f>
        <v>3.3333333333333335</v>
      </c>
      <c r="AD61" s="14">
        <f>('Parametrisierung Experte'!AD61+'Parametrisierung Forscherin 1'!AD61+'Parametrisierung Forscher 2'!AD61)/3</f>
        <v>0</v>
      </c>
      <c r="AE61" s="5"/>
      <c r="AF61" s="5"/>
      <c r="AG61" s="5"/>
      <c r="AI61" s="208"/>
      <c r="AJ61" s="208"/>
      <c r="AK61" s="208"/>
      <c r="AL61" s="208"/>
      <c r="AM61" s="208"/>
      <c r="AO61" s="195"/>
      <c r="AP61" s="41"/>
      <c r="AQ61" s="42"/>
    </row>
    <row r="62" spans="1:43" ht="15.75" customHeight="1" x14ac:dyDescent="0.2">
      <c r="A62" s="186"/>
      <c r="B62" s="186"/>
      <c r="C62" s="7" t="s">
        <v>156</v>
      </c>
      <c r="D62" s="8" t="s">
        <v>125</v>
      </c>
      <c r="E62" s="14">
        <f>('Parametrisierung Experte'!E62+'Parametrisierung Forscherin 1'!E62+'Parametrisierung Forscher 2'!E62)/3</f>
        <v>0</v>
      </c>
      <c r="F62" s="14">
        <f>('Parametrisierung Experte'!F62+'Parametrisierung Forscherin 1'!F62+'Parametrisierung Forscher 2'!F62)/3</f>
        <v>0</v>
      </c>
      <c r="G62" s="14">
        <f>('Parametrisierung Experte'!G62+'Parametrisierung Forscherin 1'!G62+'Parametrisierung Forscher 2'!G62)/3</f>
        <v>2.6666666666666665</v>
      </c>
      <c r="H62" s="14">
        <f>('Parametrisierung Experte'!H62+'Parametrisierung Forscherin 1'!H62+'Parametrisierung Forscher 2'!H62)/3</f>
        <v>0</v>
      </c>
      <c r="I62" s="14">
        <f>('Parametrisierung Experte'!I62+'Parametrisierung Forscherin 1'!I62+'Parametrisierung Forscher 2'!I62)/3</f>
        <v>1.6666666666666667</v>
      </c>
      <c r="J62" s="14">
        <f>('Parametrisierung Experte'!J62+'Parametrisierung Forscherin 1'!J62+'Parametrisierung Forscher 2'!J62)/3</f>
        <v>2</v>
      </c>
      <c r="K62" s="14">
        <f>('Parametrisierung Experte'!K62+'Parametrisierung Forscherin 1'!K62+'Parametrisierung Forscher 2'!K62)/3</f>
        <v>1.3333333333333333</v>
      </c>
      <c r="L62" s="14">
        <f>('Parametrisierung Experte'!L62+'Parametrisierung Forscherin 1'!L62+'Parametrisierung Forscher 2'!L62)/3</f>
        <v>1.3333333333333333</v>
      </c>
      <c r="M62" s="14">
        <f>('Parametrisierung Experte'!M62+'Parametrisierung Forscherin 1'!M62+'Parametrisierung Forscher 2'!M62)/3</f>
        <v>-1.3333333333333333</v>
      </c>
      <c r="N62" s="14">
        <f>('Parametrisierung Experte'!N62+'Parametrisierung Forscherin 1'!N62+'Parametrisierung Forscher 2'!N62)/3</f>
        <v>0</v>
      </c>
      <c r="O62" s="14">
        <f>('Parametrisierung Experte'!O62+'Parametrisierung Forscherin 1'!O62+'Parametrisierung Forscher 2'!O62)/3</f>
        <v>0</v>
      </c>
      <c r="P62" s="14">
        <f>('Parametrisierung Experte'!P62+'Parametrisierung Forscherin 1'!P62+'Parametrisierung Forscher 2'!P62)/3</f>
        <v>0</v>
      </c>
      <c r="Q62" s="14">
        <f>('Parametrisierung Experte'!Q62+'Parametrisierung Forscherin 1'!Q62+'Parametrisierung Forscher 2'!Q62)/3</f>
        <v>0</v>
      </c>
      <c r="R62" s="14">
        <f>('Parametrisierung Experte'!R62+'Parametrisierung Forscherin 1'!R62+'Parametrisierung Forscher 2'!R62)/3</f>
        <v>1.3333333333333333</v>
      </c>
      <c r="S62" s="14">
        <f>('Parametrisierung Experte'!S62+'Parametrisierung Forscherin 1'!S62+'Parametrisierung Forscher 2'!S62)/3</f>
        <v>1.3333333333333333</v>
      </c>
      <c r="T62" s="14">
        <f>('Parametrisierung Experte'!T62+'Parametrisierung Forscherin 1'!T62+'Parametrisierung Forscher 2'!T62)/3</f>
        <v>0</v>
      </c>
      <c r="U62" s="14">
        <f>('Parametrisierung Experte'!U62+'Parametrisierung Forscherin 1'!U62+'Parametrisierung Forscher 2'!U62)/3</f>
        <v>0.66666666666666663</v>
      </c>
      <c r="V62" s="14">
        <f>('Parametrisierung Experte'!V62+'Parametrisierung Forscherin 1'!V62+'Parametrisierung Forscher 2'!V62)/3</f>
        <v>0</v>
      </c>
      <c r="W62" s="14">
        <f>('Parametrisierung Experte'!W62+'Parametrisierung Forscherin 1'!W62+'Parametrisierung Forscher 2'!W62)/3</f>
        <v>0</v>
      </c>
      <c r="X62" s="14">
        <f>('Parametrisierung Experte'!X62+'Parametrisierung Forscherin 1'!X62+'Parametrisierung Forscher 2'!X62)/3</f>
        <v>0</v>
      </c>
      <c r="Y62" s="14">
        <f>('Parametrisierung Experte'!Y62+'Parametrisierung Forscherin 1'!Y62+'Parametrisierung Forscher 2'!Y62)/3</f>
        <v>0</v>
      </c>
      <c r="Z62" s="14">
        <f>('Parametrisierung Experte'!Z62+'Parametrisierung Forscherin 1'!Z62+'Parametrisierung Forscher 2'!Z62)/3</f>
        <v>0</v>
      </c>
      <c r="AA62" s="14">
        <f>('Parametrisierung Experte'!AA62+'Parametrisierung Forscherin 1'!AA62+'Parametrisierung Forscher 2'!AA62)/3</f>
        <v>0</v>
      </c>
      <c r="AB62" s="14">
        <f>('Parametrisierung Experte'!AB62+'Parametrisierung Forscherin 1'!AB62+'Parametrisierung Forscher 2'!AB62)/3</f>
        <v>0</v>
      </c>
      <c r="AC62" s="14">
        <f>('Parametrisierung Experte'!AC62+'Parametrisierung Forscherin 1'!AC62+'Parametrisierung Forscher 2'!AC62)/3</f>
        <v>3.6666666666666665</v>
      </c>
      <c r="AD62" s="14">
        <f>('Parametrisierung Experte'!AD62+'Parametrisierung Forscherin 1'!AD62+'Parametrisierung Forscher 2'!AD62)/3</f>
        <v>0</v>
      </c>
      <c r="AE62" s="5"/>
      <c r="AF62" s="5"/>
      <c r="AG62" s="5"/>
      <c r="AI62" s="208"/>
      <c r="AJ62" s="208"/>
      <c r="AK62" s="208"/>
      <c r="AL62" s="208"/>
      <c r="AM62" s="208"/>
      <c r="AO62" s="195"/>
      <c r="AP62" s="41"/>
      <c r="AQ62" s="42"/>
    </row>
    <row r="63" spans="1:43" ht="15.75" customHeight="1" x14ac:dyDescent="0.2">
      <c r="A63" s="186"/>
      <c r="B63" s="186" t="s">
        <v>162</v>
      </c>
      <c r="C63" s="7" t="s">
        <v>157</v>
      </c>
      <c r="D63" s="8" t="s">
        <v>126</v>
      </c>
      <c r="E63" s="14">
        <f>('Parametrisierung Experte'!E63+'Parametrisierung Forscherin 1'!E63+'Parametrisierung Forscher 2'!E63)/3</f>
        <v>2.3333333333333335</v>
      </c>
      <c r="F63" s="14">
        <f>('Parametrisierung Experte'!F63+'Parametrisierung Forscherin 1'!F63+'Parametrisierung Forscher 2'!F63)/3</f>
        <v>0</v>
      </c>
      <c r="G63" s="14">
        <f>('Parametrisierung Experte'!G63+'Parametrisierung Forscherin 1'!G63+'Parametrisierung Forscher 2'!G63)/3</f>
        <v>0</v>
      </c>
      <c r="H63" s="14">
        <f>('Parametrisierung Experte'!H63+'Parametrisierung Forscherin 1'!H63+'Parametrisierung Forscher 2'!H63)/3</f>
        <v>0</v>
      </c>
      <c r="I63" s="14">
        <f>('Parametrisierung Experte'!I63+'Parametrisierung Forscherin 1'!I63+'Parametrisierung Forscher 2'!I63)/3</f>
        <v>7</v>
      </c>
      <c r="J63" s="14">
        <f>('Parametrisierung Experte'!J63+'Parametrisierung Forscherin 1'!J63+'Parametrisierung Forscher 2'!J63)/3</f>
        <v>1.6666666666666667</v>
      </c>
      <c r="K63" s="14">
        <f>('Parametrisierung Experte'!K63+'Parametrisierung Forscherin 1'!K63+'Parametrisierung Forscher 2'!K63)/3</f>
        <v>2</v>
      </c>
      <c r="L63" s="14">
        <f>('Parametrisierung Experte'!L63+'Parametrisierung Forscherin 1'!L63+'Parametrisierung Forscher 2'!L63)/3</f>
        <v>0</v>
      </c>
      <c r="M63" s="14">
        <f>('Parametrisierung Experte'!M63+'Parametrisierung Forscherin 1'!M63+'Parametrisierung Forscher 2'!M63)/3</f>
        <v>6</v>
      </c>
      <c r="N63" s="14">
        <f>('Parametrisierung Experte'!N63+'Parametrisierung Forscherin 1'!N63+'Parametrisierung Forscher 2'!N63)/3</f>
        <v>0</v>
      </c>
      <c r="O63" s="14">
        <f>('Parametrisierung Experte'!O63+'Parametrisierung Forscherin 1'!O63+'Parametrisierung Forscher 2'!O63)/3</f>
        <v>1.3333333333333333</v>
      </c>
      <c r="P63" s="14">
        <f>('Parametrisierung Experte'!P63+'Parametrisierung Forscherin 1'!P63+'Parametrisierung Forscher 2'!P63)/3</f>
        <v>0</v>
      </c>
      <c r="Q63" s="14">
        <f>('Parametrisierung Experte'!Q63+'Parametrisierung Forscherin 1'!Q63+'Parametrisierung Forscher 2'!Q63)/3</f>
        <v>2</v>
      </c>
      <c r="R63" s="14">
        <f>('Parametrisierung Experte'!R63+'Parametrisierung Forscherin 1'!R63+'Parametrisierung Forscher 2'!R63)/3</f>
        <v>0</v>
      </c>
      <c r="S63" s="14">
        <f>('Parametrisierung Experte'!S63+'Parametrisierung Forscherin 1'!S63+'Parametrisierung Forscher 2'!S63)/3</f>
        <v>0</v>
      </c>
      <c r="T63" s="14">
        <f>('Parametrisierung Experte'!T63+'Parametrisierung Forscherin 1'!T63+'Parametrisierung Forscher 2'!T63)/3</f>
        <v>1</v>
      </c>
      <c r="U63" s="14">
        <f>('Parametrisierung Experte'!U63+'Parametrisierung Forscherin 1'!U63+'Parametrisierung Forscher 2'!U63)/3</f>
        <v>1.3333333333333333</v>
      </c>
      <c r="V63" s="14">
        <f>('Parametrisierung Experte'!V63+'Parametrisierung Forscherin 1'!V63+'Parametrisierung Forscher 2'!V63)/3</f>
        <v>2.6666666666666665</v>
      </c>
      <c r="W63" s="14">
        <f>('Parametrisierung Experte'!W63+'Parametrisierung Forscherin 1'!W63+'Parametrisierung Forscher 2'!W63)/3</f>
        <v>0</v>
      </c>
      <c r="X63" s="14">
        <f>('Parametrisierung Experte'!X63+'Parametrisierung Forscherin 1'!X63+'Parametrisierung Forscher 2'!X63)/3</f>
        <v>0</v>
      </c>
      <c r="Y63" s="14">
        <f>('Parametrisierung Experte'!Y63+'Parametrisierung Forscherin 1'!Y63+'Parametrisierung Forscher 2'!Y63)/3</f>
        <v>0</v>
      </c>
      <c r="Z63" s="14">
        <f>('Parametrisierung Experte'!Z63+'Parametrisierung Forscherin 1'!Z63+'Parametrisierung Forscher 2'!Z63)/3</f>
        <v>2</v>
      </c>
      <c r="AA63" s="14">
        <f>('Parametrisierung Experte'!AA63+'Parametrisierung Forscherin 1'!AA63+'Parametrisierung Forscher 2'!AA63)/3</f>
        <v>0</v>
      </c>
      <c r="AB63" s="14">
        <f>('Parametrisierung Experte'!AB63+'Parametrisierung Forscherin 1'!AB63+'Parametrisierung Forscher 2'!AB63)/3</f>
        <v>0</v>
      </c>
      <c r="AC63" s="14">
        <f>('Parametrisierung Experte'!AC63+'Parametrisierung Forscherin 1'!AC63+'Parametrisierung Forscher 2'!AC63)/3</f>
        <v>3.3333333333333335</v>
      </c>
      <c r="AD63" s="14">
        <f>('Parametrisierung Experte'!AD63+'Parametrisierung Forscherin 1'!AD63+'Parametrisierung Forscher 2'!AD63)/3</f>
        <v>0</v>
      </c>
      <c r="AE63" s="5"/>
      <c r="AF63" s="5"/>
      <c r="AG63" s="5"/>
      <c r="AI63" s="208"/>
      <c r="AJ63" s="208"/>
      <c r="AK63" s="208"/>
      <c r="AL63" s="208"/>
      <c r="AM63" s="208"/>
      <c r="AO63" s="195"/>
      <c r="AP63" s="41"/>
      <c r="AQ63" s="42"/>
    </row>
    <row r="64" spans="1:43" ht="15.75" customHeight="1" x14ac:dyDescent="0.2">
      <c r="A64" s="186"/>
      <c r="B64" s="186"/>
      <c r="C64" s="7" t="s">
        <v>158</v>
      </c>
      <c r="D64" s="8" t="s">
        <v>127</v>
      </c>
      <c r="E64" s="14">
        <f>('Parametrisierung Experte'!E64+'Parametrisierung Forscherin 1'!E64+'Parametrisierung Forscher 2'!E64)/3</f>
        <v>4</v>
      </c>
      <c r="F64" s="14">
        <f>('Parametrisierung Experte'!F64+'Parametrisierung Forscherin 1'!F64+'Parametrisierung Forscher 2'!F64)/3</f>
        <v>3.3333333333333335</v>
      </c>
      <c r="G64" s="14">
        <f>('Parametrisierung Experte'!G64+'Parametrisierung Forscherin 1'!G64+'Parametrisierung Forscher 2'!G64)/3</f>
        <v>2.6666666666666665</v>
      </c>
      <c r="H64" s="14">
        <f>('Parametrisierung Experte'!H64+'Parametrisierung Forscherin 1'!H64+'Parametrisierung Forscher 2'!H64)/3</f>
        <v>0</v>
      </c>
      <c r="I64" s="14">
        <f>('Parametrisierung Experte'!I64+'Parametrisierung Forscherin 1'!I64+'Parametrisierung Forscher 2'!I64)/3</f>
        <v>5.333333333333333</v>
      </c>
      <c r="J64" s="14">
        <f>('Parametrisierung Experte'!J64+'Parametrisierung Forscherin 1'!J64+'Parametrisierung Forscher 2'!J64)/3</f>
        <v>2.3333333333333335</v>
      </c>
      <c r="K64" s="14">
        <f>('Parametrisierung Experte'!K64+'Parametrisierung Forscherin 1'!K64+'Parametrisierung Forscher 2'!K64)/3</f>
        <v>0</v>
      </c>
      <c r="L64" s="14">
        <f>('Parametrisierung Experte'!L64+'Parametrisierung Forscherin 1'!L64+'Parametrisierung Forscher 2'!L64)/3</f>
        <v>3</v>
      </c>
      <c r="M64" s="14">
        <f>('Parametrisierung Experte'!M64+'Parametrisierung Forscherin 1'!M64+'Parametrisierung Forscher 2'!M64)/3</f>
        <v>5.666666666666667</v>
      </c>
      <c r="N64" s="14">
        <f>('Parametrisierung Experte'!N64+'Parametrisierung Forscherin 1'!N64+'Parametrisierung Forscher 2'!N64)/3</f>
        <v>6.333333333333333</v>
      </c>
      <c r="O64" s="14">
        <f>('Parametrisierung Experte'!O64+'Parametrisierung Forscherin 1'!O64+'Parametrisierung Forscher 2'!O64)/3</f>
        <v>1.3333333333333333</v>
      </c>
      <c r="P64" s="14">
        <f>('Parametrisierung Experte'!P64+'Parametrisierung Forscherin 1'!P64+'Parametrisierung Forscher 2'!P64)/3</f>
        <v>6</v>
      </c>
      <c r="Q64" s="14">
        <f>('Parametrisierung Experte'!Q64+'Parametrisierung Forscherin 1'!Q64+'Parametrisierung Forscher 2'!Q64)/3</f>
        <v>2.3333333333333335</v>
      </c>
      <c r="R64" s="14">
        <f>('Parametrisierung Experte'!R64+'Parametrisierung Forscherin 1'!R64+'Parametrisierung Forscher 2'!R64)/3</f>
        <v>1</v>
      </c>
      <c r="S64" s="14">
        <f>('Parametrisierung Experte'!S64+'Parametrisierung Forscherin 1'!S64+'Parametrisierung Forscher 2'!S64)/3</f>
        <v>5</v>
      </c>
      <c r="T64" s="14">
        <f>('Parametrisierung Experte'!T64+'Parametrisierung Forscherin 1'!T64+'Parametrisierung Forscher 2'!T64)/3</f>
        <v>4.333333333333333</v>
      </c>
      <c r="U64" s="14">
        <f>('Parametrisierung Experte'!U64+'Parametrisierung Forscherin 1'!U64+'Parametrisierung Forscher 2'!U64)/3</f>
        <v>1.6666666666666667</v>
      </c>
      <c r="V64" s="14">
        <f>('Parametrisierung Experte'!V64+'Parametrisierung Forscherin 1'!V64+'Parametrisierung Forscher 2'!V64)/3</f>
        <v>1.3333333333333333</v>
      </c>
      <c r="W64" s="14">
        <f>('Parametrisierung Experte'!W64+'Parametrisierung Forscherin 1'!W64+'Parametrisierung Forscher 2'!W64)/3</f>
        <v>2</v>
      </c>
      <c r="X64" s="14">
        <f>('Parametrisierung Experte'!X64+'Parametrisierung Forscherin 1'!X64+'Parametrisierung Forscher 2'!X64)/3</f>
        <v>2</v>
      </c>
      <c r="Y64" s="14">
        <f>('Parametrisierung Experte'!Y64+'Parametrisierung Forscherin 1'!Y64+'Parametrisierung Forscher 2'!Y64)/3</f>
        <v>3.3333333333333335</v>
      </c>
      <c r="Z64" s="14">
        <f>('Parametrisierung Experte'!Z64+'Parametrisierung Forscherin 1'!Z64+'Parametrisierung Forscher 2'!Z64)/3</f>
        <v>1.6666666666666667</v>
      </c>
      <c r="AA64" s="14">
        <f>('Parametrisierung Experte'!AA64+'Parametrisierung Forscherin 1'!AA64+'Parametrisierung Forscher 2'!AA64)/3</f>
        <v>1.6666666666666667</v>
      </c>
      <c r="AB64" s="14">
        <f>('Parametrisierung Experte'!AB64+'Parametrisierung Forscherin 1'!AB64+'Parametrisierung Forscher 2'!AB64)/3</f>
        <v>1.3333333333333333</v>
      </c>
      <c r="AC64" s="14">
        <f>('Parametrisierung Experte'!AC64+'Parametrisierung Forscherin 1'!AC64+'Parametrisierung Forscher 2'!AC64)/3</f>
        <v>0</v>
      </c>
      <c r="AD64" s="14">
        <f>('Parametrisierung Experte'!AD64+'Parametrisierung Forscherin 1'!AD64+'Parametrisierung Forscher 2'!AD64)/3</f>
        <v>1.6666666666666667</v>
      </c>
      <c r="AE64" s="5"/>
      <c r="AF64" s="5"/>
      <c r="AG64" s="5"/>
      <c r="AI64" s="208"/>
      <c r="AJ64" s="208"/>
      <c r="AK64" s="208"/>
      <c r="AL64" s="208"/>
      <c r="AM64" s="208"/>
      <c r="AO64" s="195"/>
      <c r="AP64" s="41"/>
      <c r="AQ64" s="42"/>
    </row>
    <row r="65" spans="1:43" ht="15.75" customHeight="1" x14ac:dyDescent="0.2">
      <c r="A65" s="186"/>
      <c r="B65" s="186"/>
      <c r="C65" s="7" t="s">
        <v>159</v>
      </c>
      <c r="D65" s="8" t="s">
        <v>128</v>
      </c>
      <c r="E65" s="14">
        <f>('Parametrisierung Experte'!E65+'Parametrisierung Forscherin 1'!E65+'Parametrisierung Forscher 2'!E65)/3</f>
        <v>2.6666666666666665</v>
      </c>
      <c r="F65" s="14">
        <f>('Parametrisierung Experte'!F65+'Parametrisierung Forscherin 1'!F65+'Parametrisierung Forscher 2'!F65)/3</f>
        <v>0</v>
      </c>
      <c r="G65" s="14">
        <f>('Parametrisierung Experte'!G65+'Parametrisierung Forscherin 1'!G65+'Parametrisierung Forscher 2'!G65)/3</f>
        <v>0</v>
      </c>
      <c r="H65" s="14">
        <f>('Parametrisierung Experte'!H65+'Parametrisierung Forscherin 1'!H65+'Parametrisierung Forscher 2'!H65)/3</f>
        <v>0</v>
      </c>
      <c r="I65" s="14">
        <f>('Parametrisierung Experte'!I65+'Parametrisierung Forscherin 1'!I65+'Parametrisierung Forscher 2'!I65)/3</f>
        <v>5.666666666666667</v>
      </c>
      <c r="J65" s="14">
        <f>('Parametrisierung Experte'!J65+'Parametrisierung Forscherin 1'!J65+'Parametrisierung Forscher 2'!J65)/3</f>
        <v>1.3333333333333333</v>
      </c>
      <c r="K65" s="14">
        <f>('Parametrisierung Experte'!K65+'Parametrisierung Forscherin 1'!K65+'Parametrisierung Forscher 2'!K65)/3</f>
        <v>0</v>
      </c>
      <c r="L65" s="14">
        <f>('Parametrisierung Experte'!L65+'Parametrisierung Forscherin 1'!L65+'Parametrisierung Forscher 2'!L65)/3</f>
        <v>2.3333333333333335</v>
      </c>
      <c r="M65" s="14">
        <f>('Parametrisierung Experte'!M65+'Parametrisierung Forscherin 1'!M65+'Parametrisierung Forscher 2'!M65)/3</f>
        <v>7</v>
      </c>
      <c r="N65" s="14">
        <f>('Parametrisierung Experte'!N65+'Parametrisierung Forscherin 1'!N65+'Parametrisierung Forscher 2'!N65)/3</f>
        <v>0</v>
      </c>
      <c r="O65" s="14">
        <f>('Parametrisierung Experte'!O65+'Parametrisierung Forscherin 1'!O65+'Parametrisierung Forscher 2'!O65)/3</f>
        <v>2.3333333333333335</v>
      </c>
      <c r="P65" s="14">
        <f>('Parametrisierung Experte'!P65+'Parametrisierung Forscherin 1'!P65+'Parametrisierung Forscher 2'!P65)/3</f>
        <v>4.333333333333333</v>
      </c>
      <c r="Q65" s="14">
        <f>('Parametrisierung Experte'!Q65+'Parametrisierung Forscherin 1'!Q65+'Parametrisierung Forscher 2'!Q65)/3</f>
        <v>1.3333333333333333</v>
      </c>
      <c r="R65" s="14">
        <f>('Parametrisierung Experte'!R65+'Parametrisierung Forscherin 1'!R65+'Parametrisierung Forscher 2'!R65)/3</f>
        <v>0</v>
      </c>
      <c r="S65" s="14">
        <f>('Parametrisierung Experte'!S65+'Parametrisierung Forscherin 1'!S65+'Parametrisierung Forscher 2'!S65)/3</f>
        <v>0</v>
      </c>
      <c r="T65" s="14">
        <f>('Parametrisierung Experte'!T65+'Parametrisierung Forscherin 1'!T65+'Parametrisierung Forscher 2'!T65)/3</f>
        <v>1.6666666666666667</v>
      </c>
      <c r="U65" s="14">
        <f>('Parametrisierung Experte'!U65+'Parametrisierung Forscherin 1'!U65+'Parametrisierung Forscher 2'!U65)/3</f>
        <v>2.6666666666666665</v>
      </c>
      <c r="V65" s="14">
        <f>('Parametrisierung Experte'!V65+'Parametrisierung Forscherin 1'!V65+'Parametrisierung Forscher 2'!V65)/3</f>
        <v>1</v>
      </c>
      <c r="W65" s="14">
        <f>('Parametrisierung Experte'!W65+'Parametrisierung Forscherin 1'!W65+'Parametrisierung Forscher 2'!W65)/3</f>
        <v>0</v>
      </c>
      <c r="X65" s="14">
        <f>('Parametrisierung Experte'!X65+'Parametrisierung Forscherin 1'!X65+'Parametrisierung Forscher 2'!X65)/3</f>
        <v>0.66666666666666663</v>
      </c>
      <c r="Y65" s="14">
        <f>('Parametrisierung Experte'!Y65+'Parametrisierung Forscherin 1'!Y65+'Parametrisierung Forscher 2'!Y65)/3</f>
        <v>0</v>
      </c>
      <c r="Z65" s="14">
        <f>('Parametrisierung Experte'!Z65+'Parametrisierung Forscherin 1'!Z65+'Parametrisierung Forscher 2'!Z65)/3</f>
        <v>1.6666666666666667</v>
      </c>
      <c r="AA65" s="14">
        <f>('Parametrisierung Experte'!AA65+'Parametrisierung Forscherin 1'!AA65+'Parametrisierung Forscher 2'!AA65)/3</f>
        <v>1.6666666666666667</v>
      </c>
      <c r="AB65" s="14">
        <f>('Parametrisierung Experte'!AB65+'Parametrisierung Forscherin 1'!AB65+'Parametrisierung Forscher 2'!AB65)/3</f>
        <v>0</v>
      </c>
      <c r="AC65" s="14">
        <f>('Parametrisierung Experte'!AC65+'Parametrisierung Forscherin 1'!AC65+'Parametrisierung Forscher 2'!AC65)/3</f>
        <v>1</v>
      </c>
      <c r="AD65" s="14">
        <f>('Parametrisierung Experte'!AD65+'Parametrisierung Forscherin 1'!AD65+'Parametrisierung Forscher 2'!AD65)/3</f>
        <v>0</v>
      </c>
      <c r="AE65" s="5"/>
      <c r="AF65" s="5"/>
      <c r="AG65" s="5"/>
      <c r="AI65" s="208"/>
      <c r="AJ65" s="208"/>
      <c r="AK65" s="208"/>
      <c r="AL65" s="208"/>
      <c r="AM65" s="208"/>
      <c r="AO65" s="195"/>
      <c r="AP65" s="41"/>
      <c r="AQ65" s="42"/>
    </row>
    <row r="66" spans="1:43" ht="15.75" customHeight="1" x14ac:dyDescent="0.2">
      <c r="A66" s="186"/>
      <c r="B66" s="186"/>
      <c r="C66" s="7" t="s">
        <v>160</v>
      </c>
      <c r="D66" s="8" t="s">
        <v>129</v>
      </c>
      <c r="E66" s="14">
        <f>('Parametrisierung Experte'!E66+'Parametrisierung Forscherin 1'!E66+'Parametrisierung Forscher 2'!E66)/3</f>
        <v>0</v>
      </c>
      <c r="F66" s="14">
        <f>('Parametrisierung Experte'!F66+'Parametrisierung Forscherin 1'!F66+'Parametrisierung Forscher 2'!F66)/3</f>
        <v>0</v>
      </c>
      <c r="G66" s="14">
        <f>('Parametrisierung Experte'!G66+'Parametrisierung Forscherin 1'!G66+'Parametrisierung Forscher 2'!G66)/3</f>
        <v>0</v>
      </c>
      <c r="H66" s="14">
        <f>('Parametrisierung Experte'!H66+'Parametrisierung Forscherin 1'!H66+'Parametrisierung Forscher 2'!H66)/3</f>
        <v>2.3333333333333335</v>
      </c>
      <c r="I66" s="14">
        <f>('Parametrisierung Experte'!I66+'Parametrisierung Forscherin 1'!I66+'Parametrisierung Forscher 2'!I66)/3</f>
        <v>1.6666666666666667</v>
      </c>
      <c r="J66" s="14">
        <f>('Parametrisierung Experte'!J66+'Parametrisierung Forscherin 1'!J66+'Parametrisierung Forscher 2'!J66)/3</f>
        <v>4</v>
      </c>
      <c r="K66" s="14">
        <f>('Parametrisierung Experte'!K66+'Parametrisierung Forscherin 1'!K66+'Parametrisierung Forscher 2'!K66)/3</f>
        <v>3.3333333333333335</v>
      </c>
      <c r="L66" s="14">
        <f>('Parametrisierung Experte'!L66+'Parametrisierung Forscherin 1'!L66+'Parametrisierung Forscher 2'!L66)/3</f>
        <v>2.3333333333333335</v>
      </c>
      <c r="M66" s="14">
        <f>('Parametrisierung Experte'!M66+'Parametrisierung Forscherin 1'!M66+'Parametrisierung Forscher 2'!M66)/3</f>
        <v>0.66666666666666663</v>
      </c>
      <c r="N66" s="14">
        <f>('Parametrisierung Experte'!N66+'Parametrisierung Forscherin 1'!N66+'Parametrisierung Forscher 2'!N66)/3</f>
        <v>0</v>
      </c>
      <c r="O66" s="14">
        <f>('Parametrisierung Experte'!O66+'Parametrisierung Forscherin 1'!O66+'Parametrisierung Forscher 2'!O66)/3</f>
        <v>0</v>
      </c>
      <c r="P66" s="14">
        <f>('Parametrisierung Experte'!P66+'Parametrisierung Forscherin 1'!P66+'Parametrisierung Forscher 2'!P66)/3</f>
        <v>0</v>
      </c>
      <c r="Q66" s="14">
        <f>('Parametrisierung Experte'!Q66+'Parametrisierung Forscherin 1'!Q66+'Parametrisierung Forscher 2'!Q66)/3</f>
        <v>2</v>
      </c>
      <c r="R66" s="14">
        <f>('Parametrisierung Experte'!R66+'Parametrisierung Forscherin 1'!R66+'Parametrisierung Forscher 2'!R66)/3</f>
        <v>3</v>
      </c>
      <c r="S66" s="14">
        <f>('Parametrisierung Experte'!S66+'Parametrisierung Forscherin 1'!S66+'Parametrisierung Forscher 2'!S66)/3</f>
        <v>1.6666666666666667</v>
      </c>
      <c r="T66" s="14">
        <f>('Parametrisierung Experte'!T66+'Parametrisierung Forscherin 1'!T66+'Parametrisierung Forscher 2'!T66)/3</f>
        <v>5</v>
      </c>
      <c r="U66" s="14">
        <f>('Parametrisierung Experte'!U66+'Parametrisierung Forscherin 1'!U66+'Parametrisierung Forscher 2'!U66)/3</f>
        <v>2</v>
      </c>
      <c r="V66" s="14">
        <f>('Parametrisierung Experte'!V66+'Parametrisierung Forscherin 1'!V66+'Parametrisierung Forscher 2'!V66)/3</f>
        <v>0.66666666666666663</v>
      </c>
      <c r="W66" s="14">
        <f>('Parametrisierung Experte'!W66+'Parametrisierung Forscherin 1'!W66+'Parametrisierung Forscher 2'!W66)/3</f>
        <v>0</v>
      </c>
      <c r="X66" s="14">
        <f>('Parametrisierung Experte'!X66+'Parametrisierung Forscherin 1'!X66+'Parametrisierung Forscher 2'!X66)/3</f>
        <v>1.3333333333333333</v>
      </c>
      <c r="Y66" s="14">
        <f>('Parametrisierung Experte'!Y66+'Parametrisierung Forscherin 1'!Y66+'Parametrisierung Forscher 2'!Y66)/3</f>
        <v>0</v>
      </c>
      <c r="Z66" s="14">
        <f>('Parametrisierung Experte'!Z66+'Parametrisierung Forscherin 1'!Z66+'Parametrisierung Forscher 2'!Z66)/3</f>
        <v>-1</v>
      </c>
      <c r="AA66" s="14">
        <f>('Parametrisierung Experte'!AA66+'Parametrisierung Forscherin 1'!AA66+'Parametrisierung Forscher 2'!AA66)/3</f>
        <v>0</v>
      </c>
      <c r="AB66" s="14">
        <f>('Parametrisierung Experte'!AB66+'Parametrisierung Forscherin 1'!AB66+'Parametrisierung Forscher 2'!AB66)/3</f>
        <v>0</v>
      </c>
      <c r="AC66" s="14">
        <f>('Parametrisierung Experte'!AC66+'Parametrisierung Forscherin 1'!AC66+'Parametrisierung Forscher 2'!AC66)/3</f>
        <v>0</v>
      </c>
      <c r="AD66" s="14">
        <f>('Parametrisierung Experte'!AD66+'Parametrisierung Forscherin 1'!AD66+'Parametrisierung Forscher 2'!AD66)/3</f>
        <v>3.3333333333333335</v>
      </c>
      <c r="AE66" s="5"/>
      <c r="AF66" s="5"/>
      <c r="AG66" s="5"/>
      <c r="AI66" s="208"/>
      <c r="AJ66" s="208"/>
      <c r="AK66" s="208"/>
      <c r="AL66" s="208"/>
      <c r="AM66" s="208"/>
      <c r="AO66" s="195"/>
      <c r="AP66" s="41"/>
      <c r="AQ66" s="42"/>
    </row>
    <row r="67" spans="1:43" ht="15.75" customHeight="1" x14ac:dyDescent="0.2">
      <c r="A67" s="186"/>
      <c r="B67" s="186"/>
      <c r="C67" s="7" t="s">
        <v>161</v>
      </c>
      <c r="D67" s="8" t="s">
        <v>130</v>
      </c>
      <c r="E67" s="14">
        <f>('Parametrisierung Experte'!E67+'Parametrisierung Forscherin 1'!E67+'Parametrisierung Forscher 2'!E67)/3</f>
        <v>0</v>
      </c>
      <c r="F67" s="14">
        <f>('Parametrisierung Experte'!F67+'Parametrisierung Forscherin 1'!F67+'Parametrisierung Forscher 2'!F67)/3</f>
        <v>2</v>
      </c>
      <c r="G67" s="14">
        <f>('Parametrisierung Experte'!G67+'Parametrisierung Forscherin 1'!G67+'Parametrisierung Forscher 2'!G67)/3</f>
        <v>0</v>
      </c>
      <c r="H67" s="14">
        <f>('Parametrisierung Experte'!H67+'Parametrisierung Forscherin 1'!H67+'Parametrisierung Forscher 2'!H67)/3</f>
        <v>0</v>
      </c>
      <c r="I67" s="14">
        <f>('Parametrisierung Experte'!I67+'Parametrisierung Forscherin 1'!I67+'Parametrisierung Forscher 2'!I67)/3</f>
        <v>4</v>
      </c>
      <c r="J67" s="14">
        <f>('Parametrisierung Experte'!J67+'Parametrisierung Forscherin 1'!J67+'Parametrisierung Forscher 2'!J67)/3</f>
        <v>2.6666666666666665</v>
      </c>
      <c r="K67" s="14">
        <f>('Parametrisierung Experte'!K67+'Parametrisierung Forscherin 1'!K67+'Parametrisierung Forscher 2'!K67)/3</f>
        <v>4</v>
      </c>
      <c r="L67" s="14">
        <f>('Parametrisierung Experte'!L67+'Parametrisierung Forscherin 1'!L67+'Parametrisierung Forscher 2'!L67)/3</f>
        <v>0.66666666666666663</v>
      </c>
      <c r="M67" s="14">
        <f>('Parametrisierung Experte'!M67+'Parametrisierung Forscherin 1'!M67+'Parametrisierung Forscher 2'!M67)/3</f>
        <v>5.666666666666667</v>
      </c>
      <c r="N67" s="14">
        <f>('Parametrisierung Experte'!N67+'Parametrisierung Forscherin 1'!N67+'Parametrisierung Forscher 2'!N67)/3</f>
        <v>0</v>
      </c>
      <c r="O67" s="14">
        <f>('Parametrisierung Experte'!O67+'Parametrisierung Forscherin 1'!O67+'Parametrisierung Forscher 2'!O67)/3</f>
        <v>1.6666666666666667</v>
      </c>
      <c r="P67" s="14">
        <f>('Parametrisierung Experte'!P67+'Parametrisierung Forscherin 1'!P67+'Parametrisierung Forscher 2'!P67)/3</f>
        <v>2</v>
      </c>
      <c r="Q67" s="14">
        <f>('Parametrisierung Experte'!Q67+'Parametrisierung Forscherin 1'!Q67+'Parametrisierung Forscher 2'!Q67)/3</f>
        <v>0</v>
      </c>
      <c r="R67" s="14">
        <f>('Parametrisierung Experte'!R67+'Parametrisierung Forscherin 1'!R67+'Parametrisierung Forscher 2'!R67)/3</f>
        <v>0</v>
      </c>
      <c r="S67" s="14">
        <f>('Parametrisierung Experte'!S67+'Parametrisierung Forscherin 1'!S67+'Parametrisierung Forscher 2'!S67)/3</f>
        <v>1.3333333333333333</v>
      </c>
      <c r="T67" s="14">
        <f>('Parametrisierung Experte'!T67+'Parametrisierung Forscherin 1'!T67+'Parametrisierung Forscher 2'!T67)/3</f>
        <v>1.6666666666666667</v>
      </c>
      <c r="U67" s="14">
        <f>('Parametrisierung Experte'!U67+'Parametrisierung Forscherin 1'!U67+'Parametrisierung Forscher 2'!U67)/3</f>
        <v>1</v>
      </c>
      <c r="V67" s="14">
        <f>('Parametrisierung Experte'!V67+'Parametrisierung Forscherin 1'!V67+'Parametrisierung Forscher 2'!V67)/3</f>
        <v>1</v>
      </c>
      <c r="W67" s="14">
        <f>('Parametrisierung Experte'!W67+'Parametrisierung Forscherin 1'!W67+'Parametrisierung Forscher 2'!W67)/3</f>
        <v>0</v>
      </c>
      <c r="X67" s="14">
        <f>('Parametrisierung Experte'!X67+'Parametrisierung Forscherin 1'!X67+'Parametrisierung Forscher 2'!X67)/3</f>
        <v>1.6666666666666667</v>
      </c>
      <c r="Y67" s="14">
        <f>('Parametrisierung Experte'!Y67+'Parametrisierung Forscherin 1'!Y67+'Parametrisierung Forscher 2'!Y67)/3</f>
        <v>1</v>
      </c>
      <c r="Z67" s="14">
        <f>('Parametrisierung Experte'!Z67+'Parametrisierung Forscherin 1'!Z67+'Parametrisierung Forscher 2'!Z67)/3</f>
        <v>0</v>
      </c>
      <c r="AA67" s="14">
        <f>('Parametrisierung Experte'!AA67+'Parametrisierung Forscherin 1'!AA67+'Parametrisierung Forscher 2'!AA67)/3</f>
        <v>0</v>
      </c>
      <c r="AB67" s="14">
        <f>('Parametrisierung Experte'!AB67+'Parametrisierung Forscherin 1'!AB67+'Parametrisierung Forscher 2'!AB67)/3</f>
        <v>0</v>
      </c>
      <c r="AC67" s="14">
        <f>('Parametrisierung Experte'!AC67+'Parametrisierung Forscherin 1'!AC67+'Parametrisierung Forscher 2'!AC67)/3</f>
        <v>0</v>
      </c>
      <c r="AD67" s="14">
        <f>('Parametrisierung Experte'!AD67+'Parametrisierung Forscherin 1'!AD67+'Parametrisierung Forscher 2'!AD67)/3</f>
        <v>2.3333333333333335</v>
      </c>
      <c r="AE67" s="5"/>
      <c r="AF67" s="5"/>
      <c r="AG67" s="5"/>
      <c r="AI67" s="208"/>
      <c r="AJ67" s="208"/>
      <c r="AK67" s="208"/>
      <c r="AL67" s="208"/>
      <c r="AM67" s="208"/>
      <c r="AO67" s="195"/>
      <c r="AP67" s="41"/>
      <c r="AQ67" s="42"/>
    </row>
    <row r="68" spans="1:43" x14ac:dyDescent="0.2">
      <c r="AO68" s="196"/>
      <c r="AP68" s="41"/>
      <c r="AQ68" s="42"/>
    </row>
    <row r="69" spans="1:43" ht="15" customHeight="1" x14ac:dyDescent="0.2">
      <c r="C69" s="209"/>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43"/>
      <c r="AF69" s="43"/>
      <c r="AG69" s="43"/>
      <c r="AO69" s="196"/>
      <c r="AP69" s="41"/>
      <c r="AQ69" s="42"/>
    </row>
    <row r="70" spans="1:43" ht="15" customHeight="1" x14ac:dyDescent="0.2">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43"/>
      <c r="AF70" s="43"/>
      <c r="AG70" s="43"/>
    </row>
    <row r="71" spans="1:43" ht="15" customHeight="1" x14ac:dyDescent="0.2">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43"/>
      <c r="AF71" s="43"/>
      <c r="AG71" s="43"/>
    </row>
    <row r="72" spans="1:43" ht="15" customHeight="1" x14ac:dyDescent="0.2">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43"/>
      <c r="AF72" s="43"/>
      <c r="AG72" s="43"/>
    </row>
    <row r="75" spans="1:43" ht="15" x14ac:dyDescent="0.25">
      <c r="C75" s="44"/>
    </row>
  </sheetData>
  <sheetProtection selectLockedCells="1" selectUnlockedCells="1"/>
  <mergeCells count="23">
    <mergeCell ref="C3:AD3"/>
    <mergeCell ref="B8:B25"/>
    <mergeCell ref="B27:B35"/>
    <mergeCell ref="C69:AD72"/>
    <mergeCell ref="AI9:AM25"/>
    <mergeCell ref="AI27:AM35"/>
    <mergeCell ref="E5:AD5"/>
    <mergeCell ref="A8:A35"/>
    <mergeCell ref="A37:A67"/>
    <mergeCell ref="AQ28:AR28"/>
    <mergeCell ref="AS28:AT28"/>
    <mergeCell ref="AI37:AM67"/>
    <mergeCell ref="AI7:AM8"/>
    <mergeCell ref="AO28:AP28"/>
    <mergeCell ref="B44:B47"/>
    <mergeCell ref="B42:B43"/>
    <mergeCell ref="B37:B41"/>
    <mergeCell ref="B63:B67"/>
    <mergeCell ref="B48:B62"/>
    <mergeCell ref="AO39:AO59"/>
    <mergeCell ref="AO60:AO69"/>
    <mergeCell ref="AI26:AM26"/>
    <mergeCell ref="AI36:AM36"/>
  </mergeCells>
  <phoneticPr fontId="19" type="noConversion"/>
  <conditionalFormatting sqref="E8:AD25">
    <cfRule type="colorScale" priority="4">
      <colorScale>
        <cfvo type="num" val="1"/>
        <cfvo type="num" val="2"/>
        <cfvo type="num" val="3"/>
        <color rgb="FFFD5555"/>
        <color rgb="FFFFEB84"/>
        <color theme="9"/>
      </colorScale>
    </cfRule>
  </conditionalFormatting>
  <conditionalFormatting sqref="E27:AD35">
    <cfRule type="colorScale" priority="3">
      <colorScale>
        <cfvo type="min"/>
        <cfvo type="percentile" val="50"/>
        <cfvo type="max"/>
        <color theme="9"/>
        <color theme="7" tint="0.79998168889431442"/>
        <color rgb="FFF8696B"/>
      </colorScale>
    </cfRule>
  </conditionalFormatting>
  <conditionalFormatting sqref="E37:AD67">
    <cfRule type="colorScale" priority="1">
      <colorScale>
        <cfvo type="min"/>
        <cfvo type="num" val="0"/>
        <cfvo type="max"/>
        <color rgb="FFF8696B"/>
        <color theme="7" tint="0.79998168889431442"/>
        <color theme="9"/>
      </colorScale>
    </cfRule>
  </conditionalFormatting>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1059C-527C-4596-8C28-C6999687E483}">
  <dimension ref="A1:AT75"/>
  <sheetViews>
    <sheetView zoomScale="90" zoomScaleNormal="90" workbookViewId="0">
      <selection activeCell="G7" sqref="G7"/>
    </sheetView>
  </sheetViews>
  <sheetFormatPr baseColWidth="10" defaultColWidth="11.42578125" defaultRowHeight="14.25" x14ac:dyDescent="0.2"/>
  <cols>
    <col min="1" max="1" width="11.42578125" style="38"/>
    <col min="2" max="2" width="7.140625" style="38" customWidth="1"/>
    <col min="3" max="3" width="38.7109375" style="38" customWidth="1"/>
    <col min="4" max="4" width="8.5703125" style="38" customWidth="1"/>
    <col min="5" max="30" width="5.7109375" style="38" customWidth="1"/>
    <col min="31" max="33" width="8.7109375" style="38" customWidth="1"/>
    <col min="34" max="34" width="11.42578125" style="38"/>
    <col min="35" max="35" width="27" style="38" customWidth="1"/>
    <col min="36" max="36" width="26.7109375" style="38" customWidth="1"/>
    <col min="37" max="37" width="21.140625" style="38" customWidth="1"/>
    <col min="38" max="38" width="20.5703125" style="38" customWidth="1"/>
    <col min="39" max="39" width="30.28515625" style="38" customWidth="1"/>
    <col min="40" max="40" width="9.85546875" style="38" customWidth="1"/>
    <col min="41" max="41" width="20.42578125" style="38" customWidth="1"/>
    <col min="42" max="42" width="48.140625" style="38" customWidth="1"/>
    <col min="43" max="43" width="21.28515625" style="38" customWidth="1"/>
    <col min="44" max="44" width="11.42578125" style="38"/>
    <col min="45" max="45" width="17.5703125" style="38" customWidth="1"/>
    <col min="46" max="16384" width="11.42578125" style="38"/>
  </cols>
  <sheetData>
    <row r="1" spans="1:41" ht="18" x14ac:dyDescent="0.25">
      <c r="C1" s="53" t="s">
        <v>250</v>
      </c>
    </row>
    <row r="3" spans="1:41" ht="15" x14ac:dyDescent="0.2">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54"/>
      <c r="AF3" s="54"/>
      <c r="AG3" s="54"/>
    </row>
    <row r="5" spans="1:41" ht="15" x14ac:dyDescent="0.25">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5"/>
      <c r="AF5" s="5"/>
      <c r="AG5" s="5"/>
    </row>
    <row r="6" spans="1:41" ht="218.25" customHeight="1" x14ac:dyDescent="0.2">
      <c r="C6" s="39"/>
      <c r="D6" s="39"/>
      <c r="E6" s="12" t="s">
        <v>400</v>
      </c>
      <c r="F6" s="12" t="s">
        <v>63</v>
      </c>
      <c r="G6" s="12" t="s">
        <v>399</v>
      </c>
      <c r="H6" s="12" t="s">
        <v>65</v>
      </c>
      <c r="I6" s="12" t="s">
        <v>66</v>
      </c>
      <c r="J6" s="12" t="s">
        <v>67</v>
      </c>
      <c r="K6" s="12" t="s">
        <v>68</v>
      </c>
      <c r="L6" s="12" t="s">
        <v>69</v>
      </c>
      <c r="M6" s="12" t="s">
        <v>70</v>
      </c>
      <c r="N6" s="12" t="s">
        <v>71</v>
      </c>
      <c r="O6" s="12" t="s">
        <v>72</v>
      </c>
      <c r="P6" s="12" t="s">
        <v>73</v>
      </c>
      <c r="Q6" s="12" t="s">
        <v>74</v>
      </c>
      <c r="R6" s="12" t="s">
        <v>75</v>
      </c>
      <c r="S6" s="12" t="s">
        <v>76</v>
      </c>
      <c r="T6" s="12" t="s">
        <v>77</v>
      </c>
      <c r="U6" s="12" t="s">
        <v>78</v>
      </c>
      <c r="V6" s="12" t="s">
        <v>79</v>
      </c>
      <c r="W6" s="12" t="s">
        <v>80</v>
      </c>
      <c r="X6" s="12" t="s">
        <v>81</v>
      </c>
      <c r="Y6" s="12" t="s">
        <v>82</v>
      </c>
      <c r="Z6" s="12" t="s">
        <v>83</v>
      </c>
      <c r="AA6" s="12" t="s">
        <v>84</v>
      </c>
      <c r="AB6" s="12" t="s">
        <v>85</v>
      </c>
      <c r="AC6" s="12" t="s">
        <v>86</v>
      </c>
      <c r="AD6" s="12" t="s">
        <v>87</v>
      </c>
      <c r="AE6" s="5"/>
      <c r="AF6" s="5"/>
      <c r="AG6" s="5"/>
    </row>
    <row r="7" spans="1:41" ht="40.5" customHeight="1" x14ac:dyDescent="0.2">
      <c r="C7" s="40"/>
      <c r="D7" s="4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5"/>
      <c r="AF7" s="5"/>
      <c r="AG7" s="5"/>
      <c r="AI7" s="211" t="s">
        <v>167</v>
      </c>
      <c r="AJ7" s="211"/>
      <c r="AK7" s="211"/>
      <c r="AL7" s="211"/>
      <c r="AM7" s="211"/>
    </row>
    <row r="8" spans="1:41" ht="15.75" customHeight="1" x14ac:dyDescent="0.2">
      <c r="A8" s="186" t="s">
        <v>201</v>
      </c>
      <c r="B8" s="186" t="s">
        <v>89</v>
      </c>
      <c r="C8" s="11" t="s">
        <v>44</v>
      </c>
      <c r="D8" s="3" t="s">
        <v>26</v>
      </c>
      <c r="E8" s="18">
        <f>'Parametrisierung Experte'!E8+'Parametrisierung Forscherin 1'!E8+'Parametrisierung Forscher 2'!E8</f>
        <v>1</v>
      </c>
      <c r="F8" s="18">
        <f>'Parametrisierung Experte'!F8+'Parametrisierung Forscherin 1'!F8+'Parametrisierung Forscher 2'!F8</f>
        <v>1</v>
      </c>
      <c r="G8" s="18">
        <f>'Parametrisierung Experte'!G8+'Parametrisierung Forscherin 1'!G8+'Parametrisierung Forscher 2'!G8</f>
        <v>1</v>
      </c>
      <c r="H8" s="18">
        <f>'Parametrisierung Experte'!H8+'Parametrisierung Forscherin 1'!H8+'Parametrisierung Forscher 2'!H8</f>
        <v>2</v>
      </c>
      <c r="I8" s="18">
        <f>'Parametrisierung Experte'!I8+'Parametrisierung Forscherin 1'!I8+'Parametrisierung Forscher 2'!I8</f>
        <v>1</v>
      </c>
      <c r="J8" s="18">
        <f>'Parametrisierung Experte'!J8+'Parametrisierung Forscherin 1'!J8+'Parametrisierung Forscher 2'!J8</f>
        <v>3</v>
      </c>
      <c r="K8" s="18">
        <f>'Parametrisierung Experte'!K8+'Parametrisierung Forscherin 1'!K8+'Parametrisierung Forscher 2'!K8</f>
        <v>2</v>
      </c>
      <c r="L8" s="18">
        <f>'Parametrisierung Experte'!L8+'Parametrisierung Forscherin 1'!L8+'Parametrisierung Forscher 2'!L8</f>
        <v>2</v>
      </c>
      <c r="M8" s="18">
        <f>'Parametrisierung Experte'!M8+'Parametrisierung Forscherin 1'!M8+'Parametrisierung Forscher 2'!M8</f>
        <v>2</v>
      </c>
      <c r="N8" s="18">
        <f>'Parametrisierung Experte'!N8+'Parametrisierung Forscherin 1'!N8+'Parametrisierung Forscher 2'!N8</f>
        <v>1</v>
      </c>
      <c r="O8" s="18">
        <f>'Parametrisierung Experte'!O8+'Parametrisierung Forscherin 1'!O8+'Parametrisierung Forscher 2'!O8</f>
        <v>1</v>
      </c>
      <c r="P8" s="18">
        <f>'Parametrisierung Experte'!P8+'Parametrisierung Forscherin 1'!P8+'Parametrisierung Forscher 2'!P8</f>
        <v>3</v>
      </c>
      <c r="Q8" s="18">
        <f>'Parametrisierung Experte'!Q8+'Parametrisierung Forscherin 1'!Q8+'Parametrisierung Forscher 2'!Q8</f>
        <v>3</v>
      </c>
      <c r="R8" s="18">
        <f>'Parametrisierung Experte'!R8+'Parametrisierung Forscherin 1'!R8+'Parametrisierung Forscher 2'!R8</f>
        <v>2</v>
      </c>
      <c r="S8" s="18">
        <f>'Parametrisierung Experte'!S8+'Parametrisierung Forscherin 1'!S8+'Parametrisierung Forscher 2'!S8</f>
        <v>2</v>
      </c>
      <c r="T8" s="18">
        <f>'Parametrisierung Experte'!T8+'Parametrisierung Forscherin 1'!T8+'Parametrisierung Forscher 2'!T8</f>
        <v>2</v>
      </c>
      <c r="U8" s="18">
        <f>'Parametrisierung Experte'!U8+'Parametrisierung Forscherin 1'!U8+'Parametrisierung Forscher 2'!U8</f>
        <v>3</v>
      </c>
      <c r="V8" s="18">
        <f>'Parametrisierung Experte'!V8+'Parametrisierung Forscherin 1'!V8+'Parametrisierung Forscher 2'!V8</f>
        <v>3</v>
      </c>
      <c r="W8" s="18">
        <f>'Parametrisierung Experte'!W8+'Parametrisierung Forscherin 1'!W8+'Parametrisierung Forscher 2'!W8</f>
        <v>3</v>
      </c>
      <c r="X8" s="18">
        <f>'Parametrisierung Experte'!X8+'Parametrisierung Forscherin 1'!X8+'Parametrisierung Forscher 2'!X8</f>
        <v>3</v>
      </c>
      <c r="Y8" s="18">
        <f>'Parametrisierung Experte'!Y8+'Parametrisierung Forscherin 1'!Y8+'Parametrisierung Forscher 2'!Y8</f>
        <v>2</v>
      </c>
      <c r="Z8" s="18">
        <f>'Parametrisierung Experte'!Z8+'Parametrisierung Forscherin 1'!Z8+'Parametrisierung Forscher 2'!Z8</f>
        <v>3</v>
      </c>
      <c r="AA8" s="18">
        <f>'Parametrisierung Experte'!AA8+'Parametrisierung Forscherin 1'!AA8+'Parametrisierung Forscher 2'!AA8</f>
        <v>2</v>
      </c>
      <c r="AB8" s="18">
        <f>'Parametrisierung Experte'!AB8+'Parametrisierung Forscherin 1'!AB8+'Parametrisierung Forscher 2'!AB8</f>
        <v>3</v>
      </c>
      <c r="AC8" s="18">
        <f>'Parametrisierung Experte'!AC8+'Parametrisierung Forscherin 1'!AC8+'Parametrisierung Forscher 2'!AC8</f>
        <v>2</v>
      </c>
      <c r="AD8" s="18">
        <f>'Parametrisierung Experte'!AD8+'Parametrisierung Forscherin 1'!AD8+'Parametrisierung Forscher 2'!AD8</f>
        <v>3</v>
      </c>
      <c r="AE8" s="78"/>
      <c r="AF8" s="78" t="s">
        <v>307</v>
      </c>
      <c r="AG8" s="5">
        <f>COUNTIF(E8:AD25,1)</f>
        <v>253</v>
      </c>
      <c r="AI8" s="211"/>
      <c r="AJ8" s="211"/>
      <c r="AK8" s="211"/>
      <c r="AL8" s="211"/>
      <c r="AM8" s="211"/>
    </row>
    <row r="9" spans="1:41" ht="15.75" customHeight="1" x14ac:dyDescent="0.2">
      <c r="A9" s="186"/>
      <c r="B9" s="186"/>
      <c r="C9" s="11" t="s">
        <v>45</v>
      </c>
      <c r="D9" s="3" t="s">
        <v>27</v>
      </c>
      <c r="E9" s="18">
        <f>'Parametrisierung Experte'!E9+'Parametrisierung Forscherin 1'!E9+'Parametrisierung Forscher 2'!E9</f>
        <v>2</v>
      </c>
      <c r="F9" s="18">
        <f>'Parametrisierung Experte'!F9+'Parametrisierung Forscherin 1'!F9+'Parametrisierung Forscher 2'!F9</f>
        <v>3</v>
      </c>
      <c r="G9" s="18">
        <f>'Parametrisierung Experte'!G9+'Parametrisierung Forscherin 1'!G9+'Parametrisierung Forscher 2'!G9</f>
        <v>2</v>
      </c>
      <c r="H9" s="18">
        <f>'Parametrisierung Experte'!H9+'Parametrisierung Forscherin 1'!H9+'Parametrisierung Forscher 2'!H9</f>
        <v>2</v>
      </c>
      <c r="I9" s="18">
        <f>'Parametrisierung Experte'!I9+'Parametrisierung Forscherin 1'!I9+'Parametrisierung Forscher 2'!I9</f>
        <v>3</v>
      </c>
      <c r="J9" s="18">
        <f>'Parametrisierung Experte'!J9+'Parametrisierung Forscherin 1'!J9+'Parametrisierung Forscher 2'!J9</f>
        <v>3</v>
      </c>
      <c r="K9" s="18">
        <f>'Parametrisierung Experte'!K9+'Parametrisierung Forscherin 1'!K9+'Parametrisierung Forscher 2'!K9</f>
        <v>1</v>
      </c>
      <c r="L9" s="18">
        <f>'Parametrisierung Experte'!L9+'Parametrisierung Forscherin 1'!L9+'Parametrisierung Forscher 2'!L9</f>
        <v>2</v>
      </c>
      <c r="M9" s="18">
        <f>'Parametrisierung Experte'!M9+'Parametrisierung Forscherin 1'!M9+'Parametrisierung Forscher 2'!M9</f>
        <v>3</v>
      </c>
      <c r="N9" s="18">
        <f>'Parametrisierung Experte'!N9+'Parametrisierung Forscherin 1'!N9+'Parametrisierung Forscher 2'!N9</f>
        <v>2</v>
      </c>
      <c r="O9" s="18">
        <f>'Parametrisierung Experte'!O9+'Parametrisierung Forscherin 1'!O9+'Parametrisierung Forscher 2'!O9</f>
        <v>1</v>
      </c>
      <c r="P9" s="18">
        <f>'Parametrisierung Experte'!P9+'Parametrisierung Forscherin 1'!P9+'Parametrisierung Forscher 2'!P9</f>
        <v>3</v>
      </c>
      <c r="Q9" s="18">
        <f>'Parametrisierung Experte'!Q9+'Parametrisierung Forscherin 1'!Q9+'Parametrisierung Forscher 2'!Q9</f>
        <v>2</v>
      </c>
      <c r="R9" s="18">
        <f>'Parametrisierung Experte'!R9+'Parametrisierung Forscherin 1'!R9+'Parametrisierung Forscher 2'!R9</f>
        <v>2</v>
      </c>
      <c r="S9" s="18">
        <f>'Parametrisierung Experte'!S9+'Parametrisierung Forscherin 1'!S9+'Parametrisierung Forscher 2'!S9</f>
        <v>1</v>
      </c>
      <c r="T9" s="18">
        <f>'Parametrisierung Experte'!T9+'Parametrisierung Forscherin 1'!T9+'Parametrisierung Forscher 2'!T9</f>
        <v>2</v>
      </c>
      <c r="U9" s="18">
        <f>'Parametrisierung Experte'!U9+'Parametrisierung Forscherin 1'!U9+'Parametrisierung Forscher 2'!U9</f>
        <v>1</v>
      </c>
      <c r="V9" s="18">
        <f>'Parametrisierung Experte'!V9+'Parametrisierung Forscherin 1'!V9+'Parametrisierung Forscher 2'!V9</f>
        <v>3</v>
      </c>
      <c r="W9" s="18">
        <f>'Parametrisierung Experte'!W9+'Parametrisierung Forscherin 1'!W9+'Parametrisierung Forscher 2'!W9</f>
        <v>1</v>
      </c>
      <c r="X9" s="18">
        <f>'Parametrisierung Experte'!X9+'Parametrisierung Forscherin 1'!X9+'Parametrisierung Forscher 2'!X9</f>
        <v>1</v>
      </c>
      <c r="Y9" s="18">
        <f>'Parametrisierung Experte'!Y9+'Parametrisierung Forscherin 1'!Y9+'Parametrisierung Forscher 2'!Y9</f>
        <v>1</v>
      </c>
      <c r="Z9" s="18">
        <f>'Parametrisierung Experte'!Z9+'Parametrisierung Forscherin 1'!Z9+'Parametrisierung Forscher 2'!Z9</f>
        <v>2</v>
      </c>
      <c r="AA9" s="18">
        <f>'Parametrisierung Experte'!AA9+'Parametrisierung Forscherin 1'!AA9+'Parametrisierung Forscher 2'!AA9</f>
        <v>1</v>
      </c>
      <c r="AB9" s="18">
        <f>'Parametrisierung Experte'!AB9+'Parametrisierung Forscherin 1'!AB9+'Parametrisierung Forscher 2'!AB9</f>
        <v>1</v>
      </c>
      <c r="AC9" s="18">
        <f>'Parametrisierung Experte'!AC9+'Parametrisierung Forscherin 1'!AC9+'Parametrisierung Forscher 2'!AC9</f>
        <v>2</v>
      </c>
      <c r="AD9" s="18">
        <f>'Parametrisierung Experte'!AD9+'Parametrisierung Forscherin 1'!AD9+'Parametrisierung Forscher 2'!AD9</f>
        <v>3</v>
      </c>
      <c r="AE9" s="78"/>
      <c r="AF9" s="78" t="s">
        <v>306</v>
      </c>
      <c r="AG9" s="5">
        <f>COUNTIF(E8:AD25,2)</f>
        <v>158</v>
      </c>
      <c r="AI9" s="207" t="s">
        <v>390</v>
      </c>
      <c r="AJ9" s="207"/>
      <c r="AK9" s="207"/>
      <c r="AL9" s="207"/>
      <c r="AM9" s="207"/>
    </row>
    <row r="10" spans="1:41" ht="15.75" customHeight="1" x14ac:dyDescent="0.2">
      <c r="A10" s="186"/>
      <c r="B10" s="186"/>
      <c r="C10" s="11" t="s">
        <v>46</v>
      </c>
      <c r="D10" s="3" t="s">
        <v>28</v>
      </c>
      <c r="E10" s="18">
        <f>'Parametrisierung Experte'!E10+'Parametrisierung Forscherin 1'!E10+'Parametrisierung Forscher 2'!E10</f>
        <v>3</v>
      </c>
      <c r="F10" s="18">
        <f>'Parametrisierung Experte'!F10+'Parametrisierung Forscherin 1'!F10+'Parametrisierung Forscher 2'!F10</f>
        <v>3</v>
      </c>
      <c r="G10" s="18">
        <f>'Parametrisierung Experte'!G10+'Parametrisierung Forscherin 1'!G10+'Parametrisierung Forscher 2'!G10</f>
        <v>2</v>
      </c>
      <c r="H10" s="18">
        <f>'Parametrisierung Experte'!H10+'Parametrisierung Forscherin 1'!H10+'Parametrisierung Forscher 2'!H10</f>
        <v>2</v>
      </c>
      <c r="I10" s="18">
        <f>'Parametrisierung Experte'!I10+'Parametrisierung Forscherin 1'!I10+'Parametrisierung Forscher 2'!I10</f>
        <v>3</v>
      </c>
      <c r="J10" s="18">
        <f>'Parametrisierung Experte'!J10+'Parametrisierung Forscherin 1'!J10+'Parametrisierung Forscher 2'!J10</f>
        <v>3</v>
      </c>
      <c r="K10" s="18">
        <f>'Parametrisierung Experte'!K10+'Parametrisierung Forscherin 1'!K10+'Parametrisierung Forscher 2'!K10</f>
        <v>2</v>
      </c>
      <c r="L10" s="18">
        <f>'Parametrisierung Experte'!L10+'Parametrisierung Forscherin 1'!L10+'Parametrisierung Forscher 2'!L10</f>
        <v>3</v>
      </c>
      <c r="M10" s="18">
        <f>'Parametrisierung Experte'!M10+'Parametrisierung Forscherin 1'!M10+'Parametrisierung Forscher 2'!M10</f>
        <v>3</v>
      </c>
      <c r="N10" s="18">
        <f>'Parametrisierung Experte'!N10+'Parametrisierung Forscherin 1'!N10+'Parametrisierung Forscher 2'!N10</f>
        <v>2</v>
      </c>
      <c r="O10" s="18">
        <f>'Parametrisierung Experte'!O10+'Parametrisierung Forscherin 1'!O10+'Parametrisierung Forscher 2'!O10</f>
        <v>2</v>
      </c>
      <c r="P10" s="18">
        <f>'Parametrisierung Experte'!P10+'Parametrisierung Forscherin 1'!P10+'Parametrisierung Forscher 2'!P10</f>
        <v>3</v>
      </c>
      <c r="Q10" s="18">
        <f>'Parametrisierung Experte'!Q10+'Parametrisierung Forscherin 1'!Q10+'Parametrisierung Forscher 2'!Q10</f>
        <v>3</v>
      </c>
      <c r="R10" s="18">
        <f>'Parametrisierung Experte'!R10+'Parametrisierung Forscherin 1'!R10+'Parametrisierung Forscher 2'!R10</f>
        <v>2</v>
      </c>
      <c r="S10" s="18">
        <f>'Parametrisierung Experte'!S10+'Parametrisierung Forscherin 1'!S10+'Parametrisierung Forscher 2'!S10</f>
        <v>2</v>
      </c>
      <c r="T10" s="18">
        <f>'Parametrisierung Experte'!T10+'Parametrisierung Forscherin 1'!T10+'Parametrisierung Forscher 2'!T10</f>
        <v>3</v>
      </c>
      <c r="U10" s="18">
        <f>'Parametrisierung Experte'!U10+'Parametrisierung Forscherin 1'!U10+'Parametrisierung Forscher 2'!U10</f>
        <v>3</v>
      </c>
      <c r="V10" s="18">
        <f>'Parametrisierung Experte'!V10+'Parametrisierung Forscherin 1'!V10+'Parametrisierung Forscher 2'!V10</f>
        <v>3</v>
      </c>
      <c r="W10" s="18">
        <f>'Parametrisierung Experte'!W10+'Parametrisierung Forscherin 1'!W10+'Parametrisierung Forscher 2'!W10</f>
        <v>3</v>
      </c>
      <c r="X10" s="18">
        <f>'Parametrisierung Experte'!X10+'Parametrisierung Forscherin 1'!X10+'Parametrisierung Forscher 2'!X10</f>
        <v>3</v>
      </c>
      <c r="Y10" s="18">
        <f>'Parametrisierung Experte'!Y10+'Parametrisierung Forscherin 1'!Y10+'Parametrisierung Forscher 2'!Y10</f>
        <v>2</v>
      </c>
      <c r="Z10" s="18">
        <f>'Parametrisierung Experte'!Z10+'Parametrisierung Forscherin 1'!Z10+'Parametrisierung Forscher 2'!Z10</f>
        <v>3</v>
      </c>
      <c r="AA10" s="18">
        <f>'Parametrisierung Experte'!AA10+'Parametrisierung Forscherin 1'!AA10+'Parametrisierung Forscher 2'!AA10</f>
        <v>2</v>
      </c>
      <c r="AB10" s="18">
        <f>'Parametrisierung Experte'!AB10+'Parametrisierung Forscherin 1'!AB10+'Parametrisierung Forscher 2'!AB10</f>
        <v>3</v>
      </c>
      <c r="AC10" s="18">
        <f>'Parametrisierung Experte'!AC10+'Parametrisierung Forscherin 1'!AC10+'Parametrisierung Forscher 2'!AC10</f>
        <v>2</v>
      </c>
      <c r="AD10" s="18">
        <f>'Parametrisierung Experte'!AD10+'Parametrisierung Forscherin 1'!AD10+'Parametrisierung Forscher 2'!AD10</f>
        <v>3</v>
      </c>
      <c r="AE10" s="78"/>
      <c r="AF10" s="78" t="s">
        <v>305</v>
      </c>
      <c r="AG10" s="5">
        <f>COUNTIF(E8:AD25,3)</f>
        <v>56</v>
      </c>
      <c r="AI10" s="207"/>
      <c r="AJ10" s="207"/>
      <c r="AK10" s="207"/>
      <c r="AL10" s="207"/>
      <c r="AM10" s="207"/>
      <c r="AO10" s="38" t="s">
        <v>205</v>
      </c>
    </row>
    <row r="11" spans="1:41" ht="15.75" customHeight="1" x14ac:dyDescent="0.2">
      <c r="A11" s="186"/>
      <c r="B11" s="186"/>
      <c r="C11" s="11" t="s">
        <v>47</v>
      </c>
      <c r="D11" s="3" t="s">
        <v>29</v>
      </c>
      <c r="E11" s="18">
        <f>'Parametrisierung Experte'!E11+'Parametrisierung Forscherin 1'!E11+'Parametrisierung Forscher 2'!E11</f>
        <v>3</v>
      </c>
      <c r="F11" s="18">
        <f>'Parametrisierung Experte'!F11+'Parametrisierung Forscherin 1'!F11+'Parametrisierung Forscher 2'!F11</f>
        <v>3</v>
      </c>
      <c r="G11" s="18">
        <f>'Parametrisierung Experte'!G11+'Parametrisierung Forscherin 1'!G11+'Parametrisierung Forscher 2'!G11</f>
        <v>1</v>
      </c>
      <c r="H11" s="18">
        <f>'Parametrisierung Experte'!H11+'Parametrisierung Forscherin 1'!H11+'Parametrisierung Forscher 2'!H11</f>
        <v>2</v>
      </c>
      <c r="I11" s="18">
        <f>'Parametrisierung Experte'!I11+'Parametrisierung Forscherin 1'!I11+'Parametrisierung Forscher 2'!I11</f>
        <v>3</v>
      </c>
      <c r="J11" s="18">
        <f>'Parametrisierung Experte'!J11+'Parametrisierung Forscherin 1'!J11+'Parametrisierung Forscher 2'!J11</f>
        <v>3</v>
      </c>
      <c r="K11" s="18">
        <f>'Parametrisierung Experte'!K11+'Parametrisierung Forscherin 1'!K11+'Parametrisierung Forscher 2'!K11</f>
        <v>1</v>
      </c>
      <c r="L11" s="18">
        <f>'Parametrisierung Experte'!L11+'Parametrisierung Forscherin 1'!L11+'Parametrisierung Forscher 2'!L11</f>
        <v>2</v>
      </c>
      <c r="M11" s="18">
        <f>'Parametrisierung Experte'!M11+'Parametrisierung Forscherin 1'!M11+'Parametrisierung Forscher 2'!M11</f>
        <v>3</v>
      </c>
      <c r="N11" s="18">
        <f>'Parametrisierung Experte'!N11+'Parametrisierung Forscherin 1'!N11+'Parametrisierung Forscher 2'!N11</f>
        <v>3</v>
      </c>
      <c r="O11" s="18">
        <f>'Parametrisierung Experte'!O11+'Parametrisierung Forscherin 1'!O11+'Parametrisierung Forscher 2'!O11</f>
        <v>1</v>
      </c>
      <c r="P11" s="18">
        <f>'Parametrisierung Experte'!P11+'Parametrisierung Forscherin 1'!P11+'Parametrisierung Forscher 2'!P11</f>
        <v>3</v>
      </c>
      <c r="Q11" s="18">
        <f>'Parametrisierung Experte'!Q11+'Parametrisierung Forscherin 1'!Q11+'Parametrisierung Forscher 2'!Q11</f>
        <v>2</v>
      </c>
      <c r="R11" s="18">
        <f>'Parametrisierung Experte'!R11+'Parametrisierung Forscherin 1'!R11+'Parametrisierung Forscher 2'!R11</f>
        <v>2</v>
      </c>
      <c r="S11" s="18">
        <f>'Parametrisierung Experte'!S11+'Parametrisierung Forscherin 1'!S11+'Parametrisierung Forscher 2'!S11</f>
        <v>1</v>
      </c>
      <c r="T11" s="18">
        <f>'Parametrisierung Experte'!T11+'Parametrisierung Forscherin 1'!T11+'Parametrisierung Forscher 2'!T11</f>
        <v>3</v>
      </c>
      <c r="U11" s="18">
        <f>'Parametrisierung Experte'!U11+'Parametrisierung Forscherin 1'!U11+'Parametrisierung Forscher 2'!U11</f>
        <v>1</v>
      </c>
      <c r="V11" s="18">
        <f>'Parametrisierung Experte'!V11+'Parametrisierung Forscherin 1'!V11+'Parametrisierung Forscher 2'!V11</f>
        <v>3</v>
      </c>
      <c r="W11" s="18">
        <f>'Parametrisierung Experte'!W11+'Parametrisierung Forscherin 1'!W11+'Parametrisierung Forscher 2'!W11</f>
        <v>1</v>
      </c>
      <c r="X11" s="18">
        <f>'Parametrisierung Experte'!X11+'Parametrisierung Forscherin 1'!X11+'Parametrisierung Forscher 2'!X11</f>
        <v>1</v>
      </c>
      <c r="Y11" s="18">
        <f>'Parametrisierung Experte'!Y11+'Parametrisierung Forscherin 1'!Y11+'Parametrisierung Forscher 2'!Y11</f>
        <v>0</v>
      </c>
      <c r="Z11" s="18">
        <f>'Parametrisierung Experte'!Z11+'Parametrisierung Forscherin 1'!Z11+'Parametrisierung Forscher 2'!Z11</f>
        <v>1</v>
      </c>
      <c r="AA11" s="18">
        <f>'Parametrisierung Experte'!AA11+'Parametrisierung Forscherin 1'!AA11+'Parametrisierung Forscher 2'!AA11</f>
        <v>1</v>
      </c>
      <c r="AB11" s="18">
        <f>'Parametrisierung Experte'!AB11+'Parametrisierung Forscherin 1'!AB11+'Parametrisierung Forscher 2'!AB11</f>
        <v>1</v>
      </c>
      <c r="AC11" s="18">
        <f>'Parametrisierung Experte'!AC11+'Parametrisierung Forscherin 1'!AC11+'Parametrisierung Forscher 2'!AC11</f>
        <v>2</v>
      </c>
      <c r="AD11" s="18">
        <f>'Parametrisierung Experte'!AD11+'Parametrisierung Forscherin 1'!AD11+'Parametrisierung Forscher 2'!AD11</f>
        <v>3</v>
      </c>
      <c r="AE11" s="78"/>
      <c r="AF11" s="78" t="s">
        <v>304</v>
      </c>
      <c r="AG11" s="5">
        <f>COUNTIF(E8:AD25,0)</f>
        <v>1</v>
      </c>
      <c r="AI11" s="207"/>
      <c r="AJ11" s="207"/>
      <c r="AK11" s="207"/>
      <c r="AL11" s="207"/>
      <c r="AM11" s="207"/>
    </row>
    <row r="12" spans="1:41" ht="15.75" customHeight="1" x14ac:dyDescent="0.2">
      <c r="A12" s="186"/>
      <c r="B12" s="186"/>
      <c r="C12" s="11" t="s">
        <v>48</v>
      </c>
      <c r="D12" s="3" t="s">
        <v>30</v>
      </c>
      <c r="E12" s="18">
        <f>'Parametrisierung Experte'!E12+'Parametrisierung Forscherin 1'!E12+'Parametrisierung Forscher 2'!E12</f>
        <v>1</v>
      </c>
      <c r="F12" s="18">
        <f>'Parametrisierung Experte'!F12+'Parametrisierung Forscherin 1'!F12+'Parametrisierung Forscher 2'!F12</f>
        <v>1</v>
      </c>
      <c r="G12" s="18">
        <f>'Parametrisierung Experte'!G12+'Parametrisierung Forscherin 1'!G12+'Parametrisierung Forscher 2'!G12</f>
        <v>1</v>
      </c>
      <c r="H12" s="18">
        <f>'Parametrisierung Experte'!H12+'Parametrisierung Forscherin 1'!H12+'Parametrisierung Forscher 2'!H12</f>
        <v>1</v>
      </c>
      <c r="I12" s="18">
        <f>'Parametrisierung Experte'!I12+'Parametrisierung Forscherin 1'!I12+'Parametrisierung Forscher 2'!I12</f>
        <v>2</v>
      </c>
      <c r="J12" s="18">
        <f>'Parametrisierung Experte'!J12+'Parametrisierung Forscherin 1'!J12+'Parametrisierung Forscher 2'!J12</f>
        <v>2</v>
      </c>
      <c r="K12" s="18">
        <f>'Parametrisierung Experte'!K12+'Parametrisierung Forscherin 1'!K12+'Parametrisierung Forscher 2'!K12</f>
        <v>1</v>
      </c>
      <c r="L12" s="18">
        <f>'Parametrisierung Experte'!L12+'Parametrisierung Forscherin 1'!L12+'Parametrisierung Forscher 2'!L12</f>
        <v>2</v>
      </c>
      <c r="M12" s="18">
        <f>'Parametrisierung Experte'!M12+'Parametrisierung Forscherin 1'!M12+'Parametrisierung Forscher 2'!M12</f>
        <v>1</v>
      </c>
      <c r="N12" s="18">
        <f>'Parametrisierung Experte'!N12+'Parametrisierung Forscherin 1'!N12+'Parametrisierung Forscher 2'!N12</f>
        <v>3</v>
      </c>
      <c r="O12" s="18">
        <f>'Parametrisierung Experte'!O12+'Parametrisierung Forscherin 1'!O12+'Parametrisierung Forscher 2'!O12</f>
        <v>1</v>
      </c>
      <c r="P12" s="18">
        <f>'Parametrisierung Experte'!P12+'Parametrisierung Forscherin 1'!P12+'Parametrisierung Forscher 2'!P12</f>
        <v>1</v>
      </c>
      <c r="Q12" s="18">
        <f>'Parametrisierung Experte'!Q12+'Parametrisierung Forscherin 1'!Q12+'Parametrisierung Forscher 2'!Q12</f>
        <v>2</v>
      </c>
      <c r="R12" s="18">
        <f>'Parametrisierung Experte'!R12+'Parametrisierung Forscherin 1'!R12+'Parametrisierung Forscher 2'!R12</f>
        <v>1</v>
      </c>
      <c r="S12" s="18">
        <f>'Parametrisierung Experte'!S12+'Parametrisierung Forscherin 1'!S12+'Parametrisierung Forscher 2'!S12</f>
        <v>1</v>
      </c>
      <c r="T12" s="18">
        <f>'Parametrisierung Experte'!T12+'Parametrisierung Forscherin 1'!T12+'Parametrisierung Forscher 2'!T12</f>
        <v>1</v>
      </c>
      <c r="U12" s="18">
        <f>'Parametrisierung Experte'!U12+'Parametrisierung Forscherin 1'!U12+'Parametrisierung Forscher 2'!U12</f>
        <v>1</v>
      </c>
      <c r="V12" s="18">
        <f>'Parametrisierung Experte'!V12+'Parametrisierung Forscherin 1'!V12+'Parametrisierung Forscher 2'!V12</f>
        <v>2</v>
      </c>
      <c r="W12" s="18">
        <f>'Parametrisierung Experte'!W12+'Parametrisierung Forscherin 1'!W12+'Parametrisierung Forscher 2'!W12</f>
        <v>1</v>
      </c>
      <c r="X12" s="18">
        <f>'Parametrisierung Experte'!X12+'Parametrisierung Forscherin 1'!X12+'Parametrisierung Forscher 2'!X12</f>
        <v>1</v>
      </c>
      <c r="Y12" s="18">
        <f>'Parametrisierung Experte'!Y12+'Parametrisierung Forscherin 1'!Y12+'Parametrisierung Forscher 2'!Y12</f>
        <v>2</v>
      </c>
      <c r="Z12" s="18">
        <f>'Parametrisierung Experte'!Z12+'Parametrisierung Forscherin 1'!Z12+'Parametrisierung Forscher 2'!Z12</f>
        <v>2</v>
      </c>
      <c r="AA12" s="18">
        <f>'Parametrisierung Experte'!AA12+'Parametrisierung Forscherin 1'!AA12+'Parametrisierung Forscher 2'!AA12</f>
        <v>1</v>
      </c>
      <c r="AB12" s="18">
        <f>'Parametrisierung Experte'!AB12+'Parametrisierung Forscherin 1'!AB12+'Parametrisierung Forscher 2'!AB12</f>
        <v>2</v>
      </c>
      <c r="AC12" s="18">
        <f>'Parametrisierung Experte'!AC12+'Parametrisierung Forscherin 1'!AC12+'Parametrisierung Forscher 2'!AC12</f>
        <v>1</v>
      </c>
      <c r="AD12" s="18">
        <f>'Parametrisierung Experte'!AD12+'Parametrisierung Forscherin 1'!AD12+'Parametrisierung Forscher 2'!AD12</f>
        <v>1</v>
      </c>
      <c r="AE12" s="78"/>
      <c r="AF12" s="78" t="s">
        <v>303</v>
      </c>
      <c r="AG12" s="5">
        <f>SUM(AG8:AG11)</f>
        <v>468</v>
      </c>
      <c r="AI12" s="207"/>
      <c r="AJ12" s="207"/>
      <c r="AK12" s="207"/>
      <c r="AL12" s="207"/>
      <c r="AM12" s="207"/>
    </row>
    <row r="13" spans="1:41" ht="15.75" customHeight="1" x14ac:dyDescent="0.2">
      <c r="A13" s="186"/>
      <c r="B13" s="186"/>
      <c r="C13" s="11" t="s">
        <v>49</v>
      </c>
      <c r="D13" s="3" t="s">
        <v>31</v>
      </c>
      <c r="E13" s="18">
        <f>'Parametrisierung Experte'!E13+'Parametrisierung Forscherin 1'!E13+'Parametrisierung Forscher 2'!E13</f>
        <v>1</v>
      </c>
      <c r="F13" s="18">
        <f>'Parametrisierung Experte'!F13+'Parametrisierung Forscherin 1'!F13+'Parametrisierung Forscher 2'!F13</f>
        <v>1</v>
      </c>
      <c r="G13" s="18">
        <f>'Parametrisierung Experte'!G13+'Parametrisierung Forscherin 1'!G13+'Parametrisierung Forscher 2'!G13</f>
        <v>1</v>
      </c>
      <c r="H13" s="18">
        <f>'Parametrisierung Experte'!H13+'Parametrisierung Forscherin 1'!H13+'Parametrisierung Forscher 2'!H13</f>
        <v>1</v>
      </c>
      <c r="I13" s="18">
        <f>'Parametrisierung Experte'!I13+'Parametrisierung Forscherin 1'!I13+'Parametrisierung Forscher 2'!I13</f>
        <v>3</v>
      </c>
      <c r="J13" s="18">
        <f>'Parametrisierung Experte'!J13+'Parametrisierung Forscherin 1'!J13+'Parametrisierung Forscher 2'!J13</f>
        <v>2</v>
      </c>
      <c r="K13" s="18">
        <f>'Parametrisierung Experte'!K13+'Parametrisierung Forscherin 1'!K13+'Parametrisierung Forscher 2'!K13</f>
        <v>1</v>
      </c>
      <c r="L13" s="18">
        <f>'Parametrisierung Experte'!L13+'Parametrisierung Forscherin 1'!L13+'Parametrisierung Forscher 2'!L13</f>
        <v>2</v>
      </c>
      <c r="M13" s="18">
        <f>'Parametrisierung Experte'!M13+'Parametrisierung Forscherin 1'!M13+'Parametrisierung Forscher 2'!M13</f>
        <v>1</v>
      </c>
      <c r="N13" s="18">
        <f>'Parametrisierung Experte'!N13+'Parametrisierung Forscherin 1'!N13+'Parametrisierung Forscher 2'!N13</f>
        <v>3</v>
      </c>
      <c r="O13" s="18">
        <f>'Parametrisierung Experte'!O13+'Parametrisierung Forscherin 1'!O13+'Parametrisierung Forscher 2'!O13</f>
        <v>1</v>
      </c>
      <c r="P13" s="18">
        <f>'Parametrisierung Experte'!P13+'Parametrisierung Forscherin 1'!P13+'Parametrisierung Forscher 2'!P13</f>
        <v>1</v>
      </c>
      <c r="Q13" s="18">
        <f>'Parametrisierung Experte'!Q13+'Parametrisierung Forscherin 1'!Q13+'Parametrisierung Forscher 2'!Q13</f>
        <v>2</v>
      </c>
      <c r="R13" s="18">
        <f>'Parametrisierung Experte'!R13+'Parametrisierung Forscherin 1'!R13+'Parametrisierung Forscher 2'!R13</f>
        <v>1</v>
      </c>
      <c r="S13" s="18">
        <f>'Parametrisierung Experte'!S13+'Parametrisierung Forscherin 1'!S13+'Parametrisierung Forscher 2'!S13</f>
        <v>1</v>
      </c>
      <c r="T13" s="18">
        <f>'Parametrisierung Experte'!T13+'Parametrisierung Forscherin 1'!T13+'Parametrisierung Forscher 2'!T13</f>
        <v>1</v>
      </c>
      <c r="U13" s="18">
        <f>'Parametrisierung Experte'!U13+'Parametrisierung Forscherin 1'!U13+'Parametrisierung Forscher 2'!U13</f>
        <v>1</v>
      </c>
      <c r="V13" s="18">
        <f>'Parametrisierung Experte'!V13+'Parametrisierung Forscherin 1'!V13+'Parametrisierung Forscher 2'!V13</f>
        <v>2</v>
      </c>
      <c r="W13" s="18">
        <f>'Parametrisierung Experte'!W13+'Parametrisierung Forscherin 1'!W13+'Parametrisierung Forscher 2'!W13</f>
        <v>1</v>
      </c>
      <c r="X13" s="18">
        <f>'Parametrisierung Experte'!X13+'Parametrisierung Forscherin 1'!X13+'Parametrisierung Forscher 2'!X13</f>
        <v>1</v>
      </c>
      <c r="Y13" s="18">
        <f>'Parametrisierung Experte'!Y13+'Parametrisierung Forscherin 1'!Y13+'Parametrisierung Forscher 2'!Y13</f>
        <v>2</v>
      </c>
      <c r="Z13" s="18">
        <f>'Parametrisierung Experte'!Z13+'Parametrisierung Forscherin 1'!Z13+'Parametrisierung Forscher 2'!Z13</f>
        <v>2</v>
      </c>
      <c r="AA13" s="18">
        <f>'Parametrisierung Experte'!AA13+'Parametrisierung Forscherin 1'!AA13+'Parametrisierung Forscher 2'!AA13</f>
        <v>1</v>
      </c>
      <c r="AB13" s="18">
        <f>'Parametrisierung Experte'!AB13+'Parametrisierung Forscherin 1'!AB13+'Parametrisierung Forscher 2'!AB13</f>
        <v>1</v>
      </c>
      <c r="AC13" s="18">
        <f>'Parametrisierung Experte'!AC13+'Parametrisierung Forscherin 1'!AC13+'Parametrisierung Forscher 2'!AC13</f>
        <v>2</v>
      </c>
      <c r="AD13" s="18">
        <f>'Parametrisierung Experte'!AD13+'Parametrisierung Forscherin 1'!AD13+'Parametrisierung Forscher 2'!AD13</f>
        <v>1</v>
      </c>
      <c r="AE13" s="5"/>
      <c r="AF13" s="78" t="s">
        <v>308</v>
      </c>
      <c r="AG13" s="5">
        <f>SUM(AG9:AG11)</f>
        <v>215</v>
      </c>
      <c r="AI13" s="207"/>
      <c r="AJ13" s="207"/>
      <c r="AK13" s="207"/>
      <c r="AL13" s="207"/>
      <c r="AM13" s="207"/>
    </row>
    <row r="14" spans="1:41" ht="15.75" customHeight="1" x14ac:dyDescent="0.2">
      <c r="A14" s="186"/>
      <c r="B14" s="186"/>
      <c r="C14" s="11" t="s">
        <v>50</v>
      </c>
      <c r="D14" s="3" t="s">
        <v>32</v>
      </c>
      <c r="E14" s="18">
        <f>'Parametrisierung Experte'!E14+'Parametrisierung Forscherin 1'!E14+'Parametrisierung Forscher 2'!E14</f>
        <v>1</v>
      </c>
      <c r="F14" s="18">
        <f>'Parametrisierung Experte'!F14+'Parametrisierung Forscherin 1'!F14+'Parametrisierung Forscher 2'!F14</f>
        <v>1</v>
      </c>
      <c r="G14" s="18">
        <f>'Parametrisierung Experte'!G14+'Parametrisierung Forscherin 1'!G14+'Parametrisierung Forscher 2'!G14</f>
        <v>2</v>
      </c>
      <c r="H14" s="18">
        <f>'Parametrisierung Experte'!H14+'Parametrisierung Forscherin 1'!H14+'Parametrisierung Forscher 2'!H14</f>
        <v>2</v>
      </c>
      <c r="I14" s="18">
        <f>'Parametrisierung Experte'!I14+'Parametrisierung Forscherin 1'!I14+'Parametrisierung Forscher 2'!I14</f>
        <v>2</v>
      </c>
      <c r="J14" s="18">
        <f>'Parametrisierung Experte'!J14+'Parametrisierung Forscherin 1'!J14+'Parametrisierung Forscher 2'!J14</f>
        <v>1</v>
      </c>
      <c r="K14" s="18">
        <f>'Parametrisierung Experte'!K14+'Parametrisierung Forscherin 1'!K14+'Parametrisierung Forscher 2'!K14</f>
        <v>2</v>
      </c>
      <c r="L14" s="18">
        <f>'Parametrisierung Experte'!L14+'Parametrisierung Forscherin 1'!L14+'Parametrisierung Forscher 2'!L14</f>
        <v>1</v>
      </c>
      <c r="M14" s="18">
        <f>'Parametrisierung Experte'!M14+'Parametrisierung Forscherin 1'!M14+'Parametrisierung Forscher 2'!M14</f>
        <v>1</v>
      </c>
      <c r="N14" s="18">
        <f>'Parametrisierung Experte'!N14+'Parametrisierung Forscherin 1'!N14+'Parametrisierung Forscher 2'!N14</f>
        <v>2</v>
      </c>
      <c r="O14" s="18">
        <f>'Parametrisierung Experte'!O14+'Parametrisierung Forscherin 1'!O14+'Parametrisierung Forscher 2'!O14</f>
        <v>1</v>
      </c>
      <c r="P14" s="18">
        <f>'Parametrisierung Experte'!P14+'Parametrisierung Forscherin 1'!P14+'Parametrisierung Forscher 2'!P14</f>
        <v>1</v>
      </c>
      <c r="Q14" s="18">
        <f>'Parametrisierung Experte'!Q14+'Parametrisierung Forscherin 1'!Q14+'Parametrisierung Forscher 2'!Q14</f>
        <v>2</v>
      </c>
      <c r="R14" s="18">
        <f>'Parametrisierung Experte'!R14+'Parametrisierung Forscherin 1'!R14+'Parametrisierung Forscher 2'!R14</f>
        <v>1</v>
      </c>
      <c r="S14" s="18">
        <f>'Parametrisierung Experte'!S14+'Parametrisierung Forscherin 1'!S14+'Parametrisierung Forscher 2'!S14</f>
        <v>1</v>
      </c>
      <c r="T14" s="18">
        <f>'Parametrisierung Experte'!T14+'Parametrisierung Forscherin 1'!T14+'Parametrisierung Forscher 2'!T14</f>
        <v>1</v>
      </c>
      <c r="U14" s="18">
        <f>'Parametrisierung Experte'!U14+'Parametrisierung Forscherin 1'!U14+'Parametrisierung Forscher 2'!U14</f>
        <v>1</v>
      </c>
      <c r="V14" s="18">
        <f>'Parametrisierung Experte'!V14+'Parametrisierung Forscherin 1'!V14+'Parametrisierung Forscher 2'!V14</f>
        <v>2</v>
      </c>
      <c r="W14" s="18">
        <f>'Parametrisierung Experte'!W14+'Parametrisierung Forscherin 1'!W14+'Parametrisierung Forscher 2'!W14</f>
        <v>1</v>
      </c>
      <c r="X14" s="18">
        <f>'Parametrisierung Experte'!X14+'Parametrisierung Forscherin 1'!X14+'Parametrisierung Forscher 2'!X14</f>
        <v>1</v>
      </c>
      <c r="Y14" s="18">
        <f>'Parametrisierung Experte'!Y14+'Parametrisierung Forscherin 1'!Y14+'Parametrisierung Forscher 2'!Y14</f>
        <v>1</v>
      </c>
      <c r="Z14" s="18">
        <f>'Parametrisierung Experte'!Z14+'Parametrisierung Forscherin 1'!Z14+'Parametrisierung Forscher 2'!Z14</f>
        <v>2</v>
      </c>
      <c r="AA14" s="18">
        <f>'Parametrisierung Experte'!AA14+'Parametrisierung Forscherin 1'!AA14+'Parametrisierung Forscher 2'!AA14</f>
        <v>1</v>
      </c>
      <c r="AB14" s="18">
        <f>'Parametrisierung Experte'!AB14+'Parametrisierung Forscherin 1'!AB14+'Parametrisierung Forscher 2'!AB14</f>
        <v>1</v>
      </c>
      <c r="AC14" s="18">
        <f>'Parametrisierung Experte'!AC14+'Parametrisierung Forscherin 1'!AC14+'Parametrisierung Forscher 2'!AC14</f>
        <v>2</v>
      </c>
      <c r="AD14" s="18">
        <f>'Parametrisierung Experte'!AD14+'Parametrisierung Forscherin 1'!AD14+'Parametrisierung Forscher 2'!AD14</f>
        <v>1</v>
      </c>
      <c r="AE14" s="5"/>
      <c r="AF14" s="78" t="s">
        <v>309</v>
      </c>
      <c r="AG14" s="5">
        <f>AG8</f>
        <v>253</v>
      </c>
      <c r="AI14" s="207"/>
      <c r="AJ14" s="207"/>
      <c r="AK14" s="207"/>
      <c r="AL14" s="207"/>
      <c r="AM14" s="207"/>
    </row>
    <row r="15" spans="1:41" ht="15.75" customHeight="1" x14ac:dyDescent="0.2">
      <c r="A15" s="186"/>
      <c r="B15" s="186"/>
      <c r="C15" s="11" t="s">
        <v>51</v>
      </c>
      <c r="D15" s="3" t="s">
        <v>33</v>
      </c>
      <c r="E15" s="18">
        <f>'Parametrisierung Experte'!E15+'Parametrisierung Forscherin 1'!E15+'Parametrisierung Forscher 2'!E15</f>
        <v>1</v>
      </c>
      <c r="F15" s="18">
        <f>'Parametrisierung Experte'!F15+'Parametrisierung Forscherin 1'!F15+'Parametrisierung Forscher 2'!F15</f>
        <v>1</v>
      </c>
      <c r="G15" s="18">
        <f>'Parametrisierung Experte'!G15+'Parametrisierung Forscherin 1'!G15+'Parametrisierung Forscher 2'!G15</f>
        <v>2</v>
      </c>
      <c r="H15" s="18">
        <f>'Parametrisierung Experte'!H15+'Parametrisierung Forscherin 1'!H15+'Parametrisierung Forscher 2'!H15</f>
        <v>1</v>
      </c>
      <c r="I15" s="18">
        <f>'Parametrisierung Experte'!I15+'Parametrisierung Forscherin 1'!I15+'Parametrisierung Forscher 2'!I15</f>
        <v>3</v>
      </c>
      <c r="J15" s="18">
        <f>'Parametrisierung Experte'!J15+'Parametrisierung Forscherin 1'!J15+'Parametrisierung Forscher 2'!J15</f>
        <v>1</v>
      </c>
      <c r="K15" s="18">
        <f>'Parametrisierung Experte'!K15+'Parametrisierung Forscherin 1'!K15+'Parametrisierung Forscher 2'!K15</f>
        <v>1</v>
      </c>
      <c r="L15" s="18">
        <f>'Parametrisierung Experte'!L15+'Parametrisierung Forscherin 1'!L15+'Parametrisierung Forscher 2'!L15</f>
        <v>1</v>
      </c>
      <c r="M15" s="18">
        <f>'Parametrisierung Experte'!M15+'Parametrisierung Forscherin 1'!M15+'Parametrisierung Forscher 2'!M15</f>
        <v>2</v>
      </c>
      <c r="N15" s="18">
        <f>'Parametrisierung Experte'!N15+'Parametrisierung Forscherin 1'!N15+'Parametrisierung Forscher 2'!N15</f>
        <v>1</v>
      </c>
      <c r="O15" s="18">
        <f>'Parametrisierung Experte'!O15+'Parametrisierung Forscherin 1'!O15+'Parametrisierung Forscher 2'!O15</f>
        <v>1</v>
      </c>
      <c r="P15" s="18">
        <f>'Parametrisierung Experte'!P15+'Parametrisierung Forscherin 1'!P15+'Parametrisierung Forscher 2'!P15</f>
        <v>2</v>
      </c>
      <c r="Q15" s="18">
        <f>'Parametrisierung Experte'!Q15+'Parametrisierung Forscherin 1'!Q15+'Parametrisierung Forscher 2'!Q15</f>
        <v>3</v>
      </c>
      <c r="R15" s="18">
        <f>'Parametrisierung Experte'!R15+'Parametrisierung Forscherin 1'!R15+'Parametrisierung Forscher 2'!R15</f>
        <v>1</v>
      </c>
      <c r="S15" s="18">
        <f>'Parametrisierung Experte'!S15+'Parametrisierung Forscherin 1'!S15+'Parametrisierung Forscher 2'!S15</f>
        <v>1</v>
      </c>
      <c r="T15" s="18">
        <f>'Parametrisierung Experte'!T15+'Parametrisierung Forscherin 1'!T15+'Parametrisierung Forscher 2'!T15</f>
        <v>2</v>
      </c>
      <c r="U15" s="18">
        <f>'Parametrisierung Experte'!U15+'Parametrisierung Forscherin 1'!U15+'Parametrisierung Forscher 2'!U15</f>
        <v>2</v>
      </c>
      <c r="V15" s="18">
        <f>'Parametrisierung Experte'!V15+'Parametrisierung Forscherin 1'!V15+'Parametrisierung Forscher 2'!V15</f>
        <v>2</v>
      </c>
      <c r="W15" s="18">
        <f>'Parametrisierung Experte'!W15+'Parametrisierung Forscherin 1'!W15+'Parametrisierung Forscher 2'!W15</f>
        <v>1</v>
      </c>
      <c r="X15" s="18">
        <f>'Parametrisierung Experte'!X15+'Parametrisierung Forscherin 1'!X15+'Parametrisierung Forscher 2'!X15</f>
        <v>1</v>
      </c>
      <c r="Y15" s="18">
        <f>'Parametrisierung Experte'!Y15+'Parametrisierung Forscherin 1'!Y15+'Parametrisierung Forscher 2'!Y15</f>
        <v>1</v>
      </c>
      <c r="Z15" s="18">
        <f>'Parametrisierung Experte'!Z15+'Parametrisierung Forscherin 1'!Z15+'Parametrisierung Forscher 2'!Z15</f>
        <v>2</v>
      </c>
      <c r="AA15" s="18">
        <f>'Parametrisierung Experte'!AA15+'Parametrisierung Forscherin 1'!AA15+'Parametrisierung Forscher 2'!AA15</f>
        <v>1</v>
      </c>
      <c r="AB15" s="18">
        <f>'Parametrisierung Experte'!AB15+'Parametrisierung Forscherin 1'!AB15+'Parametrisierung Forscher 2'!AB15</f>
        <v>1</v>
      </c>
      <c r="AC15" s="18">
        <f>'Parametrisierung Experte'!AC15+'Parametrisierung Forscherin 1'!AC15+'Parametrisierung Forscher 2'!AC15</f>
        <v>1</v>
      </c>
      <c r="AD15" s="18">
        <f>'Parametrisierung Experte'!AD15+'Parametrisierung Forscherin 1'!AD15+'Parametrisierung Forscher 2'!AD15</f>
        <v>1</v>
      </c>
      <c r="AE15" s="5"/>
      <c r="AF15" s="5"/>
      <c r="AG15" s="5"/>
      <c r="AI15" s="207"/>
      <c r="AJ15" s="207"/>
      <c r="AK15" s="207"/>
      <c r="AL15" s="207"/>
      <c r="AM15" s="207"/>
    </row>
    <row r="16" spans="1:41" ht="15.75" customHeight="1" x14ac:dyDescent="0.2">
      <c r="A16" s="186"/>
      <c r="B16" s="186"/>
      <c r="C16" s="11" t="s">
        <v>52</v>
      </c>
      <c r="D16" s="3" t="s">
        <v>34</v>
      </c>
      <c r="E16" s="18">
        <f>'Parametrisierung Experte'!E16+'Parametrisierung Forscherin 1'!E16+'Parametrisierung Forscher 2'!E16</f>
        <v>1</v>
      </c>
      <c r="F16" s="18">
        <f>'Parametrisierung Experte'!F16+'Parametrisierung Forscherin 1'!F16+'Parametrisierung Forscher 2'!F16</f>
        <v>2</v>
      </c>
      <c r="G16" s="18">
        <f>'Parametrisierung Experte'!G16+'Parametrisierung Forscherin 1'!G16+'Parametrisierung Forscher 2'!G16</f>
        <v>3</v>
      </c>
      <c r="H16" s="18">
        <f>'Parametrisierung Experte'!H16+'Parametrisierung Forscherin 1'!H16+'Parametrisierung Forscher 2'!H16</f>
        <v>2</v>
      </c>
      <c r="I16" s="18">
        <f>'Parametrisierung Experte'!I16+'Parametrisierung Forscherin 1'!I16+'Parametrisierung Forscher 2'!I16</f>
        <v>3</v>
      </c>
      <c r="J16" s="18">
        <f>'Parametrisierung Experte'!J16+'Parametrisierung Forscherin 1'!J16+'Parametrisierung Forscher 2'!J16</f>
        <v>1</v>
      </c>
      <c r="K16" s="18">
        <f>'Parametrisierung Experte'!K16+'Parametrisierung Forscherin 1'!K16+'Parametrisierung Forscher 2'!K16</f>
        <v>2</v>
      </c>
      <c r="L16" s="18">
        <f>'Parametrisierung Experte'!L16+'Parametrisierung Forscherin 1'!L16+'Parametrisierung Forscher 2'!L16</f>
        <v>1</v>
      </c>
      <c r="M16" s="18">
        <f>'Parametrisierung Experte'!M16+'Parametrisierung Forscherin 1'!M16+'Parametrisierung Forscher 2'!M16</f>
        <v>3</v>
      </c>
      <c r="N16" s="18">
        <f>'Parametrisierung Experte'!N16+'Parametrisierung Forscherin 1'!N16+'Parametrisierung Forscher 2'!N16</f>
        <v>2</v>
      </c>
      <c r="O16" s="18">
        <f>'Parametrisierung Experte'!O16+'Parametrisierung Forscherin 1'!O16+'Parametrisierung Forscher 2'!O16</f>
        <v>1</v>
      </c>
      <c r="P16" s="18">
        <f>'Parametrisierung Experte'!P16+'Parametrisierung Forscherin 1'!P16+'Parametrisierung Forscher 2'!P16</f>
        <v>2</v>
      </c>
      <c r="Q16" s="18">
        <f>'Parametrisierung Experte'!Q16+'Parametrisierung Forscherin 1'!Q16+'Parametrisierung Forscher 2'!Q16</f>
        <v>2</v>
      </c>
      <c r="R16" s="18">
        <f>'Parametrisierung Experte'!R16+'Parametrisierung Forscherin 1'!R16+'Parametrisierung Forscher 2'!R16</f>
        <v>1</v>
      </c>
      <c r="S16" s="18">
        <f>'Parametrisierung Experte'!S16+'Parametrisierung Forscherin 1'!S16+'Parametrisierung Forscher 2'!S16</f>
        <v>2</v>
      </c>
      <c r="T16" s="18">
        <f>'Parametrisierung Experte'!T16+'Parametrisierung Forscherin 1'!T16+'Parametrisierung Forscher 2'!T16</f>
        <v>2</v>
      </c>
      <c r="U16" s="18">
        <f>'Parametrisierung Experte'!U16+'Parametrisierung Forscherin 1'!U16+'Parametrisierung Forscher 2'!U16</f>
        <v>1</v>
      </c>
      <c r="V16" s="18">
        <f>'Parametrisierung Experte'!V16+'Parametrisierung Forscherin 1'!V16+'Parametrisierung Forscher 2'!V16</f>
        <v>1</v>
      </c>
      <c r="W16" s="18">
        <f>'Parametrisierung Experte'!W16+'Parametrisierung Forscherin 1'!W16+'Parametrisierung Forscher 2'!W16</f>
        <v>1</v>
      </c>
      <c r="X16" s="18">
        <f>'Parametrisierung Experte'!X16+'Parametrisierung Forscherin 1'!X16+'Parametrisierung Forscher 2'!X16</f>
        <v>1</v>
      </c>
      <c r="Y16" s="18">
        <f>'Parametrisierung Experte'!Y16+'Parametrisierung Forscherin 1'!Y16+'Parametrisierung Forscher 2'!Y16</f>
        <v>1</v>
      </c>
      <c r="Z16" s="18">
        <f>'Parametrisierung Experte'!Z16+'Parametrisierung Forscherin 1'!Z16+'Parametrisierung Forscher 2'!Z16</f>
        <v>1</v>
      </c>
      <c r="AA16" s="18">
        <f>'Parametrisierung Experte'!AA16+'Parametrisierung Forscherin 1'!AA16+'Parametrisierung Forscher 2'!AA16</f>
        <v>1</v>
      </c>
      <c r="AB16" s="18">
        <f>'Parametrisierung Experte'!AB16+'Parametrisierung Forscherin 1'!AB16+'Parametrisierung Forscher 2'!AB16</f>
        <v>1</v>
      </c>
      <c r="AC16" s="18">
        <f>'Parametrisierung Experte'!AC16+'Parametrisierung Forscherin 1'!AC16+'Parametrisierung Forscher 2'!AC16</f>
        <v>1</v>
      </c>
      <c r="AD16" s="18">
        <f>'Parametrisierung Experte'!AD16+'Parametrisierung Forscherin 1'!AD16+'Parametrisierung Forscher 2'!AD16</f>
        <v>2</v>
      </c>
      <c r="AE16" s="5"/>
      <c r="AF16" s="5"/>
      <c r="AG16" s="5"/>
      <c r="AI16" s="207"/>
      <c r="AJ16" s="207"/>
      <c r="AK16" s="207"/>
      <c r="AL16" s="207"/>
      <c r="AM16" s="207"/>
    </row>
    <row r="17" spans="1:46" ht="15.75" customHeight="1" x14ac:dyDescent="0.2">
      <c r="A17" s="186"/>
      <c r="B17" s="186"/>
      <c r="C17" s="11" t="s">
        <v>53</v>
      </c>
      <c r="D17" s="3" t="s">
        <v>35</v>
      </c>
      <c r="E17" s="18">
        <f>'Parametrisierung Experte'!E17+'Parametrisierung Forscherin 1'!E17+'Parametrisierung Forscher 2'!E17</f>
        <v>2</v>
      </c>
      <c r="F17" s="18">
        <f>'Parametrisierung Experte'!F17+'Parametrisierung Forscherin 1'!F17+'Parametrisierung Forscher 2'!F17</f>
        <v>2</v>
      </c>
      <c r="G17" s="18">
        <f>'Parametrisierung Experte'!G17+'Parametrisierung Forscherin 1'!G17+'Parametrisierung Forscher 2'!G17</f>
        <v>2</v>
      </c>
      <c r="H17" s="18">
        <f>'Parametrisierung Experte'!H17+'Parametrisierung Forscherin 1'!H17+'Parametrisierung Forscher 2'!H17</f>
        <v>3</v>
      </c>
      <c r="I17" s="18">
        <f>'Parametrisierung Experte'!I17+'Parametrisierung Forscherin 1'!I17+'Parametrisierung Forscher 2'!I17</f>
        <v>2</v>
      </c>
      <c r="J17" s="18">
        <f>'Parametrisierung Experte'!J17+'Parametrisierung Forscherin 1'!J17+'Parametrisierung Forscher 2'!J17</f>
        <v>1</v>
      </c>
      <c r="K17" s="18">
        <f>'Parametrisierung Experte'!K17+'Parametrisierung Forscherin 1'!K17+'Parametrisierung Forscher 2'!K17</f>
        <v>2</v>
      </c>
      <c r="L17" s="18">
        <f>'Parametrisierung Experte'!L17+'Parametrisierung Forscherin 1'!L17+'Parametrisierung Forscher 2'!L17</f>
        <v>2</v>
      </c>
      <c r="M17" s="18">
        <f>'Parametrisierung Experte'!M17+'Parametrisierung Forscherin 1'!M17+'Parametrisierung Forscher 2'!M17</f>
        <v>2</v>
      </c>
      <c r="N17" s="18">
        <f>'Parametrisierung Experte'!N17+'Parametrisierung Forscherin 1'!N17+'Parametrisierung Forscher 2'!N17</f>
        <v>2</v>
      </c>
      <c r="O17" s="18">
        <f>'Parametrisierung Experte'!O17+'Parametrisierung Forscherin 1'!O17+'Parametrisierung Forscher 2'!O17</f>
        <v>2</v>
      </c>
      <c r="P17" s="18">
        <f>'Parametrisierung Experte'!P17+'Parametrisierung Forscherin 1'!P17+'Parametrisierung Forscher 2'!P17</f>
        <v>1</v>
      </c>
      <c r="Q17" s="18">
        <f>'Parametrisierung Experte'!Q17+'Parametrisierung Forscherin 1'!Q17+'Parametrisierung Forscher 2'!Q17</f>
        <v>2</v>
      </c>
      <c r="R17" s="18">
        <f>'Parametrisierung Experte'!R17+'Parametrisierung Forscherin 1'!R17+'Parametrisierung Forscher 2'!R17</f>
        <v>1</v>
      </c>
      <c r="S17" s="18">
        <f>'Parametrisierung Experte'!S17+'Parametrisierung Forscherin 1'!S17+'Parametrisierung Forscher 2'!S17</f>
        <v>2</v>
      </c>
      <c r="T17" s="18">
        <f>'Parametrisierung Experte'!T17+'Parametrisierung Forscherin 1'!T17+'Parametrisierung Forscher 2'!T17</f>
        <v>2</v>
      </c>
      <c r="U17" s="18">
        <f>'Parametrisierung Experte'!U17+'Parametrisierung Forscherin 1'!U17+'Parametrisierung Forscher 2'!U17</f>
        <v>1</v>
      </c>
      <c r="V17" s="18">
        <f>'Parametrisierung Experte'!V17+'Parametrisierung Forscherin 1'!V17+'Parametrisierung Forscher 2'!V17</f>
        <v>1</v>
      </c>
      <c r="W17" s="18">
        <f>'Parametrisierung Experte'!W17+'Parametrisierung Forscherin 1'!W17+'Parametrisierung Forscher 2'!W17</f>
        <v>1</v>
      </c>
      <c r="X17" s="18">
        <f>'Parametrisierung Experte'!X17+'Parametrisierung Forscherin 1'!X17+'Parametrisierung Forscher 2'!X17</f>
        <v>1</v>
      </c>
      <c r="Y17" s="18">
        <f>'Parametrisierung Experte'!Y17+'Parametrisierung Forscherin 1'!Y17+'Parametrisierung Forscher 2'!Y17</f>
        <v>1</v>
      </c>
      <c r="Z17" s="18">
        <f>'Parametrisierung Experte'!Z17+'Parametrisierung Forscherin 1'!Z17+'Parametrisierung Forscher 2'!Z17</f>
        <v>1</v>
      </c>
      <c r="AA17" s="18">
        <f>'Parametrisierung Experte'!AA17+'Parametrisierung Forscherin 1'!AA17+'Parametrisierung Forscher 2'!AA17</f>
        <v>1</v>
      </c>
      <c r="AB17" s="18">
        <f>'Parametrisierung Experte'!AB17+'Parametrisierung Forscherin 1'!AB17+'Parametrisierung Forscher 2'!AB17</f>
        <v>1</v>
      </c>
      <c r="AC17" s="18">
        <f>'Parametrisierung Experte'!AC17+'Parametrisierung Forscherin 1'!AC17+'Parametrisierung Forscher 2'!AC17</f>
        <v>2</v>
      </c>
      <c r="AD17" s="18">
        <f>'Parametrisierung Experte'!AD17+'Parametrisierung Forscherin 1'!AD17+'Parametrisierung Forscher 2'!AD17</f>
        <v>2</v>
      </c>
      <c r="AE17" s="5"/>
      <c r="AF17" s="5"/>
      <c r="AG17" s="5"/>
      <c r="AI17" s="207"/>
      <c r="AJ17" s="207"/>
      <c r="AK17" s="207"/>
      <c r="AL17" s="207"/>
      <c r="AM17" s="207"/>
    </row>
    <row r="18" spans="1:46" ht="15.75" customHeight="1" x14ac:dyDescent="0.2">
      <c r="A18" s="186"/>
      <c r="B18" s="186"/>
      <c r="C18" s="11" t="s">
        <v>54</v>
      </c>
      <c r="D18" s="3" t="s">
        <v>36</v>
      </c>
      <c r="E18" s="18">
        <f>'Parametrisierung Experte'!E18+'Parametrisierung Forscherin 1'!E18+'Parametrisierung Forscher 2'!E18</f>
        <v>2</v>
      </c>
      <c r="F18" s="18">
        <f>'Parametrisierung Experte'!F18+'Parametrisierung Forscherin 1'!F18+'Parametrisierung Forscher 2'!F18</f>
        <v>2</v>
      </c>
      <c r="G18" s="18">
        <f>'Parametrisierung Experte'!G18+'Parametrisierung Forscherin 1'!G18+'Parametrisierung Forscher 2'!G18</f>
        <v>2</v>
      </c>
      <c r="H18" s="18">
        <f>'Parametrisierung Experte'!H18+'Parametrisierung Forscherin 1'!H18+'Parametrisierung Forscher 2'!H18</f>
        <v>3</v>
      </c>
      <c r="I18" s="18">
        <f>'Parametrisierung Experte'!I18+'Parametrisierung Forscherin 1'!I18+'Parametrisierung Forscher 2'!I18</f>
        <v>2</v>
      </c>
      <c r="J18" s="18">
        <f>'Parametrisierung Experte'!J18+'Parametrisierung Forscherin 1'!J18+'Parametrisierung Forscher 2'!J18</f>
        <v>2</v>
      </c>
      <c r="K18" s="18">
        <f>'Parametrisierung Experte'!K18+'Parametrisierung Forscherin 1'!K18+'Parametrisierung Forscher 2'!K18</f>
        <v>2</v>
      </c>
      <c r="L18" s="18">
        <f>'Parametrisierung Experte'!L18+'Parametrisierung Forscherin 1'!L18+'Parametrisierung Forscher 2'!L18</f>
        <v>2</v>
      </c>
      <c r="M18" s="18">
        <f>'Parametrisierung Experte'!M18+'Parametrisierung Forscherin 1'!M18+'Parametrisierung Forscher 2'!M18</f>
        <v>2</v>
      </c>
      <c r="N18" s="18">
        <f>'Parametrisierung Experte'!N18+'Parametrisierung Forscherin 1'!N18+'Parametrisierung Forscher 2'!N18</f>
        <v>2</v>
      </c>
      <c r="O18" s="18">
        <f>'Parametrisierung Experte'!O18+'Parametrisierung Forscherin 1'!O18+'Parametrisierung Forscher 2'!O18</f>
        <v>1</v>
      </c>
      <c r="P18" s="18">
        <f>'Parametrisierung Experte'!P18+'Parametrisierung Forscherin 1'!P18+'Parametrisierung Forscher 2'!P18</f>
        <v>2</v>
      </c>
      <c r="Q18" s="18">
        <f>'Parametrisierung Experte'!Q18+'Parametrisierung Forscherin 1'!Q18+'Parametrisierung Forscher 2'!Q18</f>
        <v>2</v>
      </c>
      <c r="R18" s="18">
        <f>'Parametrisierung Experte'!R18+'Parametrisierung Forscherin 1'!R18+'Parametrisierung Forscher 2'!R18</f>
        <v>1</v>
      </c>
      <c r="S18" s="18">
        <f>'Parametrisierung Experte'!S18+'Parametrisierung Forscherin 1'!S18+'Parametrisierung Forscher 2'!S18</f>
        <v>2</v>
      </c>
      <c r="T18" s="18">
        <f>'Parametrisierung Experte'!T18+'Parametrisierung Forscherin 1'!T18+'Parametrisierung Forscher 2'!T18</f>
        <v>2</v>
      </c>
      <c r="U18" s="18">
        <f>'Parametrisierung Experte'!U18+'Parametrisierung Forscherin 1'!U18+'Parametrisierung Forscher 2'!U18</f>
        <v>1</v>
      </c>
      <c r="V18" s="18">
        <f>'Parametrisierung Experte'!V18+'Parametrisierung Forscherin 1'!V18+'Parametrisierung Forscher 2'!V18</f>
        <v>1</v>
      </c>
      <c r="W18" s="18">
        <f>'Parametrisierung Experte'!W18+'Parametrisierung Forscherin 1'!W18+'Parametrisierung Forscher 2'!W18</f>
        <v>1</v>
      </c>
      <c r="X18" s="18">
        <f>'Parametrisierung Experte'!X18+'Parametrisierung Forscherin 1'!X18+'Parametrisierung Forscher 2'!X18</f>
        <v>1</v>
      </c>
      <c r="Y18" s="18">
        <f>'Parametrisierung Experte'!Y18+'Parametrisierung Forscherin 1'!Y18+'Parametrisierung Forscher 2'!Y18</f>
        <v>1</v>
      </c>
      <c r="Z18" s="18">
        <f>'Parametrisierung Experte'!Z18+'Parametrisierung Forscherin 1'!Z18+'Parametrisierung Forscher 2'!Z18</f>
        <v>1</v>
      </c>
      <c r="AA18" s="18">
        <f>'Parametrisierung Experte'!AA18+'Parametrisierung Forscherin 1'!AA18+'Parametrisierung Forscher 2'!AA18</f>
        <v>1</v>
      </c>
      <c r="AB18" s="18">
        <f>'Parametrisierung Experte'!AB18+'Parametrisierung Forscherin 1'!AB18+'Parametrisierung Forscher 2'!AB18</f>
        <v>1</v>
      </c>
      <c r="AC18" s="18">
        <f>'Parametrisierung Experte'!AC18+'Parametrisierung Forscherin 1'!AC18+'Parametrisierung Forscher 2'!AC18</f>
        <v>1</v>
      </c>
      <c r="AD18" s="18">
        <f>'Parametrisierung Experte'!AD18+'Parametrisierung Forscherin 1'!AD18+'Parametrisierung Forscher 2'!AD18</f>
        <v>1</v>
      </c>
      <c r="AE18" s="5"/>
      <c r="AF18" s="5"/>
      <c r="AG18" s="5"/>
      <c r="AI18" s="207"/>
      <c r="AJ18" s="207"/>
      <c r="AK18" s="207"/>
      <c r="AL18" s="207"/>
      <c r="AM18" s="207"/>
    </row>
    <row r="19" spans="1:46" ht="15.75" customHeight="1" x14ac:dyDescent="0.2">
      <c r="A19" s="186"/>
      <c r="B19" s="186"/>
      <c r="C19" s="11" t="s">
        <v>55</v>
      </c>
      <c r="D19" s="3" t="s">
        <v>37</v>
      </c>
      <c r="E19" s="18">
        <f>'Parametrisierung Experte'!E19+'Parametrisierung Forscherin 1'!E19+'Parametrisierung Forscher 2'!E19</f>
        <v>2</v>
      </c>
      <c r="F19" s="18">
        <f>'Parametrisierung Experte'!F19+'Parametrisierung Forscherin 1'!F19+'Parametrisierung Forscher 2'!F19</f>
        <v>2</v>
      </c>
      <c r="G19" s="18">
        <f>'Parametrisierung Experte'!G19+'Parametrisierung Forscherin 1'!G19+'Parametrisierung Forscher 2'!G19</f>
        <v>2</v>
      </c>
      <c r="H19" s="18">
        <f>'Parametrisierung Experte'!H19+'Parametrisierung Forscherin 1'!H19+'Parametrisierung Forscher 2'!H19</f>
        <v>3</v>
      </c>
      <c r="I19" s="18">
        <f>'Parametrisierung Experte'!I19+'Parametrisierung Forscherin 1'!I19+'Parametrisierung Forscher 2'!I19</f>
        <v>2</v>
      </c>
      <c r="J19" s="18">
        <f>'Parametrisierung Experte'!J19+'Parametrisierung Forscherin 1'!J19+'Parametrisierung Forscher 2'!J19</f>
        <v>2</v>
      </c>
      <c r="K19" s="18">
        <f>'Parametrisierung Experte'!K19+'Parametrisierung Forscherin 1'!K19+'Parametrisierung Forscher 2'!K19</f>
        <v>2</v>
      </c>
      <c r="L19" s="18">
        <f>'Parametrisierung Experte'!L19+'Parametrisierung Forscherin 1'!L19+'Parametrisierung Forscher 2'!L19</f>
        <v>2</v>
      </c>
      <c r="M19" s="18">
        <f>'Parametrisierung Experte'!M19+'Parametrisierung Forscherin 1'!M19+'Parametrisierung Forscher 2'!M19</f>
        <v>2</v>
      </c>
      <c r="N19" s="18">
        <f>'Parametrisierung Experte'!N19+'Parametrisierung Forscherin 1'!N19+'Parametrisierung Forscher 2'!N19</f>
        <v>2</v>
      </c>
      <c r="O19" s="18">
        <f>'Parametrisierung Experte'!O19+'Parametrisierung Forscherin 1'!O19+'Parametrisierung Forscher 2'!O19</f>
        <v>1</v>
      </c>
      <c r="P19" s="18">
        <f>'Parametrisierung Experte'!P19+'Parametrisierung Forscherin 1'!P19+'Parametrisierung Forscher 2'!P19</f>
        <v>2</v>
      </c>
      <c r="Q19" s="18">
        <f>'Parametrisierung Experte'!Q19+'Parametrisierung Forscherin 1'!Q19+'Parametrisierung Forscher 2'!Q19</f>
        <v>2</v>
      </c>
      <c r="R19" s="18">
        <f>'Parametrisierung Experte'!R19+'Parametrisierung Forscherin 1'!R19+'Parametrisierung Forscher 2'!R19</f>
        <v>1</v>
      </c>
      <c r="S19" s="18">
        <f>'Parametrisierung Experte'!S19+'Parametrisierung Forscherin 1'!S19+'Parametrisierung Forscher 2'!S19</f>
        <v>2</v>
      </c>
      <c r="T19" s="18">
        <f>'Parametrisierung Experte'!T19+'Parametrisierung Forscherin 1'!T19+'Parametrisierung Forscher 2'!T19</f>
        <v>2</v>
      </c>
      <c r="U19" s="18">
        <f>'Parametrisierung Experte'!U19+'Parametrisierung Forscherin 1'!U19+'Parametrisierung Forscher 2'!U19</f>
        <v>1</v>
      </c>
      <c r="V19" s="18">
        <f>'Parametrisierung Experte'!V19+'Parametrisierung Forscherin 1'!V19+'Parametrisierung Forscher 2'!V19</f>
        <v>1</v>
      </c>
      <c r="W19" s="18">
        <f>'Parametrisierung Experte'!W19+'Parametrisierung Forscherin 1'!W19+'Parametrisierung Forscher 2'!W19</f>
        <v>1</v>
      </c>
      <c r="X19" s="18">
        <f>'Parametrisierung Experte'!X19+'Parametrisierung Forscherin 1'!X19+'Parametrisierung Forscher 2'!X19</f>
        <v>1</v>
      </c>
      <c r="Y19" s="18">
        <f>'Parametrisierung Experte'!Y19+'Parametrisierung Forscherin 1'!Y19+'Parametrisierung Forscher 2'!Y19</f>
        <v>1</v>
      </c>
      <c r="Z19" s="18">
        <f>'Parametrisierung Experte'!Z19+'Parametrisierung Forscherin 1'!Z19+'Parametrisierung Forscher 2'!Z19</f>
        <v>1</v>
      </c>
      <c r="AA19" s="18">
        <f>'Parametrisierung Experte'!AA19+'Parametrisierung Forscherin 1'!AA19+'Parametrisierung Forscher 2'!AA19</f>
        <v>1</v>
      </c>
      <c r="AB19" s="18">
        <f>'Parametrisierung Experte'!AB19+'Parametrisierung Forscherin 1'!AB19+'Parametrisierung Forscher 2'!AB19</f>
        <v>1</v>
      </c>
      <c r="AC19" s="18">
        <f>'Parametrisierung Experte'!AC19+'Parametrisierung Forscherin 1'!AC19+'Parametrisierung Forscher 2'!AC19</f>
        <v>1</v>
      </c>
      <c r="AD19" s="18">
        <f>'Parametrisierung Experte'!AD19+'Parametrisierung Forscherin 1'!AD19+'Parametrisierung Forscher 2'!AD19</f>
        <v>1</v>
      </c>
      <c r="AE19" s="5"/>
      <c r="AF19" s="5"/>
      <c r="AG19" s="5"/>
      <c r="AI19" s="207"/>
      <c r="AJ19" s="207"/>
      <c r="AK19" s="207"/>
      <c r="AL19" s="207"/>
      <c r="AM19" s="207"/>
    </row>
    <row r="20" spans="1:46" ht="15.75" customHeight="1" x14ac:dyDescent="0.2">
      <c r="A20" s="186"/>
      <c r="B20" s="186"/>
      <c r="C20" s="11" t="s">
        <v>56</v>
      </c>
      <c r="D20" s="3" t="s">
        <v>38</v>
      </c>
      <c r="E20" s="18">
        <f>'Parametrisierung Experte'!E20+'Parametrisierung Forscherin 1'!E20+'Parametrisierung Forscher 2'!E20</f>
        <v>2</v>
      </c>
      <c r="F20" s="18">
        <f>'Parametrisierung Experte'!F20+'Parametrisierung Forscherin 1'!F20+'Parametrisierung Forscher 2'!F20</f>
        <v>2</v>
      </c>
      <c r="G20" s="18">
        <f>'Parametrisierung Experte'!G20+'Parametrisierung Forscherin 1'!G20+'Parametrisierung Forscher 2'!G20</f>
        <v>2</v>
      </c>
      <c r="H20" s="18">
        <f>'Parametrisierung Experte'!H20+'Parametrisierung Forscherin 1'!H20+'Parametrisierung Forscher 2'!H20</f>
        <v>2</v>
      </c>
      <c r="I20" s="18">
        <f>'Parametrisierung Experte'!I20+'Parametrisierung Forscherin 1'!I20+'Parametrisierung Forscher 2'!I20</f>
        <v>2</v>
      </c>
      <c r="J20" s="18">
        <f>'Parametrisierung Experte'!J20+'Parametrisierung Forscherin 1'!J20+'Parametrisierung Forscher 2'!J20</f>
        <v>2</v>
      </c>
      <c r="K20" s="18">
        <f>'Parametrisierung Experte'!K20+'Parametrisierung Forscherin 1'!K20+'Parametrisierung Forscher 2'!K20</f>
        <v>1</v>
      </c>
      <c r="L20" s="18">
        <f>'Parametrisierung Experte'!L20+'Parametrisierung Forscherin 1'!L20+'Parametrisierung Forscher 2'!L20</f>
        <v>2</v>
      </c>
      <c r="M20" s="18">
        <f>'Parametrisierung Experte'!M20+'Parametrisierung Forscherin 1'!M20+'Parametrisierung Forscher 2'!M20</f>
        <v>2</v>
      </c>
      <c r="N20" s="18">
        <f>'Parametrisierung Experte'!N20+'Parametrisierung Forscherin 1'!N20+'Parametrisierung Forscher 2'!N20</f>
        <v>2</v>
      </c>
      <c r="O20" s="18">
        <f>'Parametrisierung Experte'!O20+'Parametrisierung Forscherin 1'!O20+'Parametrisierung Forscher 2'!O20</f>
        <v>1</v>
      </c>
      <c r="P20" s="18">
        <f>'Parametrisierung Experte'!P20+'Parametrisierung Forscherin 1'!P20+'Parametrisierung Forscher 2'!P20</f>
        <v>2</v>
      </c>
      <c r="Q20" s="18">
        <f>'Parametrisierung Experte'!Q20+'Parametrisierung Forscherin 1'!Q20+'Parametrisierung Forscher 2'!Q20</f>
        <v>2</v>
      </c>
      <c r="R20" s="18">
        <f>'Parametrisierung Experte'!R20+'Parametrisierung Forscherin 1'!R20+'Parametrisierung Forscher 2'!R20</f>
        <v>1</v>
      </c>
      <c r="S20" s="18">
        <f>'Parametrisierung Experte'!S20+'Parametrisierung Forscherin 1'!S20+'Parametrisierung Forscher 2'!S20</f>
        <v>2</v>
      </c>
      <c r="T20" s="18">
        <f>'Parametrisierung Experte'!T20+'Parametrisierung Forscherin 1'!T20+'Parametrisierung Forscher 2'!T20</f>
        <v>1</v>
      </c>
      <c r="U20" s="18">
        <f>'Parametrisierung Experte'!U20+'Parametrisierung Forscherin 1'!U20+'Parametrisierung Forscher 2'!U20</f>
        <v>1</v>
      </c>
      <c r="V20" s="18">
        <f>'Parametrisierung Experte'!V20+'Parametrisierung Forscherin 1'!V20+'Parametrisierung Forscher 2'!V20</f>
        <v>1</v>
      </c>
      <c r="W20" s="18">
        <f>'Parametrisierung Experte'!W20+'Parametrisierung Forscherin 1'!W20+'Parametrisierung Forscher 2'!W20</f>
        <v>1</v>
      </c>
      <c r="X20" s="18">
        <f>'Parametrisierung Experte'!X20+'Parametrisierung Forscherin 1'!X20+'Parametrisierung Forscher 2'!X20</f>
        <v>1</v>
      </c>
      <c r="Y20" s="18">
        <f>'Parametrisierung Experte'!Y20+'Parametrisierung Forscherin 1'!Y20+'Parametrisierung Forscher 2'!Y20</f>
        <v>1</v>
      </c>
      <c r="Z20" s="18">
        <f>'Parametrisierung Experte'!Z20+'Parametrisierung Forscherin 1'!Z20+'Parametrisierung Forscher 2'!Z20</f>
        <v>1</v>
      </c>
      <c r="AA20" s="18">
        <f>'Parametrisierung Experte'!AA20+'Parametrisierung Forscherin 1'!AA20+'Parametrisierung Forscher 2'!AA20</f>
        <v>1</v>
      </c>
      <c r="AB20" s="18">
        <f>'Parametrisierung Experte'!AB20+'Parametrisierung Forscherin 1'!AB20+'Parametrisierung Forscher 2'!AB20</f>
        <v>1</v>
      </c>
      <c r="AC20" s="18">
        <f>'Parametrisierung Experte'!AC20+'Parametrisierung Forscherin 1'!AC20+'Parametrisierung Forscher 2'!AC20</f>
        <v>1</v>
      </c>
      <c r="AD20" s="18">
        <f>'Parametrisierung Experte'!AD20+'Parametrisierung Forscherin 1'!AD20+'Parametrisierung Forscher 2'!AD20</f>
        <v>1</v>
      </c>
      <c r="AE20" s="5"/>
      <c r="AF20" s="5"/>
      <c r="AG20" s="5"/>
      <c r="AI20" s="207"/>
      <c r="AJ20" s="207"/>
      <c r="AK20" s="207"/>
      <c r="AL20" s="207"/>
      <c r="AM20" s="207"/>
    </row>
    <row r="21" spans="1:46" ht="15.75" customHeight="1" x14ac:dyDescent="0.2">
      <c r="A21" s="186"/>
      <c r="B21" s="186"/>
      <c r="C21" s="11" t="s">
        <v>57</v>
      </c>
      <c r="D21" s="3" t="s">
        <v>39</v>
      </c>
      <c r="E21" s="18">
        <f>'Parametrisierung Experte'!E21+'Parametrisierung Forscherin 1'!E21+'Parametrisierung Forscher 2'!E21</f>
        <v>1</v>
      </c>
      <c r="F21" s="18">
        <f>'Parametrisierung Experte'!F21+'Parametrisierung Forscherin 1'!F21+'Parametrisierung Forscher 2'!F21</f>
        <v>1</v>
      </c>
      <c r="G21" s="18">
        <f>'Parametrisierung Experte'!G21+'Parametrisierung Forscherin 1'!G21+'Parametrisierung Forscher 2'!G21</f>
        <v>1</v>
      </c>
      <c r="H21" s="18">
        <f>'Parametrisierung Experte'!H21+'Parametrisierung Forscherin 1'!H21+'Parametrisierung Forscher 2'!H21</f>
        <v>2</v>
      </c>
      <c r="I21" s="18">
        <f>'Parametrisierung Experte'!I21+'Parametrisierung Forscherin 1'!I21+'Parametrisierung Forscher 2'!I21</f>
        <v>1</v>
      </c>
      <c r="J21" s="18">
        <f>'Parametrisierung Experte'!J21+'Parametrisierung Forscherin 1'!J21+'Parametrisierung Forscher 2'!J21</f>
        <v>2</v>
      </c>
      <c r="K21" s="18">
        <f>'Parametrisierung Experte'!K21+'Parametrisierung Forscherin 1'!K21+'Parametrisierung Forscher 2'!K21</f>
        <v>2</v>
      </c>
      <c r="L21" s="18">
        <f>'Parametrisierung Experte'!L21+'Parametrisierung Forscherin 1'!L21+'Parametrisierung Forscher 2'!L21</f>
        <v>2</v>
      </c>
      <c r="M21" s="18">
        <f>'Parametrisierung Experte'!M21+'Parametrisierung Forscherin 1'!M21+'Parametrisierung Forscher 2'!M21</f>
        <v>1</v>
      </c>
      <c r="N21" s="18">
        <f>'Parametrisierung Experte'!N21+'Parametrisierung Forscherin 1'!N21+'Parametrisierung Forscher 2'!N21</f>
        <v>1</v>
      </c>
      <c r="O21" s="18">
        <f>'Parametrisierung Experte'!O21+'Parametrisierung Forscherin 1'!O21+'Parametrisierung Forscher 2'!O21</f>
        <v>1</v>
      </c>
      <c r="P21" s="18">
        <f>'Parametrisierung Experte'!P21+'Parametrisierung Forscherin 1'!P21+'Parametrisierung Forscher 2'!P21</f>
        <v>1</v>
      </c>
      <c r="Q21" s="18">
        <f>'Parametrisierung Experte'!Q21+'Parametrisierung Forscherin 1'!Q21+'Parametrisierung Forscher 2'!Q21</f>
        <v>3</v>
      </c>
      <c r="R21" s="18">
        <f>'Parametrisierung Experte'!R21+'Parametrisierung Forscherin 1'!R21+'Parametrisierung Forscher 2'!R21</f>
        <v>1</v>
      </c>
      <c r="S21" s="18">
        <f>'Parametrisierung Experte'!S21+'Parametrisierung Forscherin 1'!S21+'Parametrisierung Forscher 2'!S21</f>
        <v>2</v>
      </c>
      <c r="T21" s="18">
        <f>'Parametrisierung Experte'!T21+'Parametrisierung Forscherin 1'!T21+'Parametrisierung Forscher 2'!T21</f>
        <v>1</v>
      </c>
      <c r="U21" s="18">
        <f>'Parametrisierung Experte'!U21+'Parametrisierung Forscherin 1'!U21+'Parametrisierung Forscher 2'!U21</f>
        <v>2</v>
      </c>
      <c r="V21" s="18">
        <f>'Parametrisierung Experte'!V21+'Parametrisierung Forscherin 1'!V21+'Parametrisierung Forscher 2'!V21</f>
        <v>2</v>
      </c>
      <c r="W21" s="18">
        <f>'Parametrisierung Experte'!W21+'Parametrisierung Forscherin 1'!W21+'Parametrisierung Forscher 2'!W21</f>
        <v>2</v>
      </c>
      <c r="X21" s="18">
        <f>'Parametrisierung Experte'!X21+'Parametrisierung Forscherin 1'!X21+'Parametrisierung Forscher 2'!X21</f>
        <v>1</v>
      </c>
      <c r="Y21" s="18">
        <f>'Parametrisierung Experte'!Y21+'Parametrisierung Forscherin 1'!Y21+'Parametrisierung Forscher 2'!Y21</f>
        <v>1</v>
      </c>
      <c r="Z21" s="18">
        <f>'Parametrisierung Experte'!Z21+'Parametrisierung Forscherin 1'!Z21+'Parametrisierung Forscher 2'!Z21</f>
        <v>1</v>
      </c>
      <c r="AA21" s="18">
        <f>'Parametrisierung Experte'!AA21+'Parametrisierung Forscherin 1'!AA21+'Parametrisierung Forscher 2'!AA21</f>
        <v>2</v>
      </c>
      <c r="AB21" s="18">
        <f>'Parametrisierung Experte'!AB21+'Parametrisierung Forscherin 1'!AB21+'Parametrisierung Forscher 2'!AB21</f>
        <v>1</v>
      </c>
      <c r="AC21" s="18">
        <f>'Parametrisierung Experte'!AC21+'Parametrisierung Forscherin 1'!AC21+'Parametrisierung Forscher 2'!AC21</f>
        <v>2</v>
      </c>
      <c r="AD21" s="18">
        <f>'Parametrisierung Experte'!AD21+'Parametrisierung Forscherin 1'!AD21+'Parametrisierung Forscher 2'!AD21</f>
        <v>1</v>
      </c>
      <c r="AE21" s="5"/>
      <c r="AF21" s="5"/>
      <c r="AG21" s="5"/>
      <c r="AI21" s="207"/>
      <c r="AJ21" s="207"/>
      <c r="AK21" s="207"/>
      <c r="AL21" s="207"/>
      <c r="AM21" s="207"/>
    </row>
    <row r="22" spans="1:46" ht="15.75" customHeight="1" x14ac:dyDescent="0.2">
      <c r="A22" s="186"/>
      <c r="B22" s="186"/>
      <c r="C22" s="11" t="s">
        <v>58</v>
      </c>
      <c r="D22" s="3" t="s">
        <v>40</v>
      </c>
      <c r="E22" s="18">
        <f>'Parametrisierung Experte'!E22+'Parametrisierung Forscherin 1'!E22+'Parametrisierung Forscher 2'!E22</f>
        <v>1</v>
      </c>
      <c r="F22" s="18">
        <f>'Parametrisierung Experte'!F22+'Parametrisierung Forscherin 1'!F22+'Parametrisierung Forscher 2'!F22</f>
        <v>1</v>
      </c>
      <c r="G22" s="18">
        <f>'Parametrisierung Experte'!G22+'Parametrisierung Forscherin 1'!G22+'Parametrisierung Forscher 2'!G22</f>
        <v>1</v>
      </c>
      <c r="H22" s="18">
        <f>'Parametrisierung Experte'!H22+'Parametrisierung Forscherin 1'!H22+'Parametrisierung Forscher 2'!H22</f>
        <v>1</v>
      </c>
      <c r="I22" s="18">
        <f>'Parametrisierung Experte'!I22+'Parametrisierung Forscherin 1'!I22+'Parametrisierung Forscher 2'!I22</f>
        <v>2</v>
      </c>
      <c r="J22" s="18">
        <f>'Parametrisierung Experte'!J22+'Parametrisierung Forscherin 1'!J22+'Parametrisierung Forscher 2'!J22</f>
        <v>1</v>
      </c>
      <c r="K22" s="18">
        <f>'Parametrisierung Experte'!K22+'Parametrisierung Forscherin 1'!K22+'Parametrisierung Forscher 2'!K22</f>
        <v>1</v>
      </c>
      <c r="L22" s="18">
        <f>'Parametrisierung Experte'!L22+'Parametrisierung Forscherin 1'!L22+'Parametrisierung Forscher 2'!L22</f>
        <v>2</v>
      </c>
      <c r="M22" s="18">
        <f>'Parametrisierung Experte'!M22+'Parametrisierung Forscherin 1'!M22+'Parametrisierung Forscher 2'!M22</f>
        <v>1</v>
      </c>
      <c r="N22" s="18">
        <f>'Parametrisierung Experte'!N22+'Parametrisierung Forscherin 1'!N22+'Parametrisierung Forscher 2'!N22</f>
        <v>1</v>
      </c>
      <c r="O22" s="18">
        <f>'Parametrisierung Experte'!O22+'Parametrisierung Forscherin 1'!O22+'Parametrisierung Forscher 2'!O22</f>
        <v>1</v>
      </c>
      <c r="P22" s="18">
        <f>'Parametrisierung Experte'!P22+'Parametrisierung Forscherin 1'!P22+'Parametrisierung Forscher 2'!P22</f>
        <v>2</v>
      </c>
      <c r="Q22" s="18">
        <f>'Parametrisierung Experte'!Q22+'Parametrisierung Forscherin 1'!Q22+'Parametrisierung Forscher 2'!Q22</f>
        <v>2</v>
      </c>
      <c r="R22" s="18">
        <f>'Parametrisierung Experte'!R22+'Parametrisierung Forscherin 1'!R22+'Parametrisierung Forscher 2'!R22</f>
        <v>1</v>
      </c>
      <c r="S22" s="18">
        <f>'Parametrisierung Experte'!S22+'Parametrisierung Forscherin 1'!S22+'Parametrisierung Forscher 2'!S22</f>
        <v>1</v>
      </c>
      <c r="T22" s="18">
        <f>'Parametrisierung Experte'!T22+'Parametrisierung Forscherin 1'!T22+'Parametrisierung Forscher 2'!T22</f>
        <v>1</v>
      </c>
      <c r="U22" s="18">
        <f>'Parametrisierung Experte'!U22+'Parametrisierung Forscherin 1'!U22+'Parametrisierung Forscher 2'!U22</f>
        <v>1</v>
      </c>
      <c r="V22" s="18">
        <f>'Parametrisierung Experte'!V22+'Parametrisierung Forscherin 1'!V22+'Parametrisierung Forscher 2'!V22</f>
        <v>1</v>
      </c>
      <c r="W22" s="18">
        <f>'Parametrisierung Experte'!W22+'Parametrisierung Forscherin 1'!W22+'Parametrisierung Forscher 2'!W22</f>
        <v>1</v>
      </c>
      <c r="X22" s="18">
        <f>'Parametrisierung Experte'!X22+'Parametrisierung Forscherin 1'!X22+'Parametrisierung Forscher 2'!X22</f>
        <v>1</v>
      </c>
      <c r="Y22" s="18">
        <f>'Parametrisierung Experte'!Y22+'Parametrisierung Forscherin 1'!Y22+'Parametrisierung Forscher 2'!Y22</f>
        <v>1</v>
      </c>
      <c r="Z22" s="18">
        <f>'Parametrisierung Experte'!Z22+'Parametrisierung Forscherin 1'!Z22+'Parametrisierung Forscher 2'!Z22</f>
        <v>1</v>
      </c>
      <c r="AA22" s="18">
        <f>'Parametrisierung Experte'!AA22+'Parametrisierung Forscherin 1'!AA22+'Parametrisierung Forscher 2'!AA22</f>
        <v>1</v>
      </c>
      <c r="AB22" s="18">
        <f>'Parametrisierung Experte'!AB22+'Parametrisierung Forscherin 1'!AB22+'Parametrisierung Forscher 2'!AB22</f>
        <v>1</v>
      </c>
      <c r="AC22" s="18">
        <f>'Parametrisierung Experte'!AC22+'Parametrisierung Forscherin 1'!AC22+'Parametrisierung Forscher 2'!AC22</f>
        <v>1</v>
      </c>
      <c r="AD22" s="18">
        <f>'Parametrisierung Experte'!AD22+'Parametrisierung Forscherin 1'!AD22+'Parametrisierung Forscher 2'!AD22</f>
        <v>1</v>
      </c>
      <c r="AE22" s="5"/>
      <c r="AF22" s="5"/>
      <c r="AG22" s="5"/>
      <c r="AI22" s="207"/>
      <c r="AJ22" s="207"/>
      <c r="AK22" s="207"/>
      <c r="AL22" s="207"/>
      <c r="AM22" s="207"/>
    </row>
    <row r="23" spans="1:46" x14ac:dyDescent="0.2">
      <c r="A23" s="186"/>
      <c r="B23" s="186"/>
      <c r="C23" s="11" t="s">
        <v>59</v>
      </c>
      <c r="D23" s="3" t="s">
        <v>41</v>
      </c>
      <c r="E23" s="18">
        <f>'Parametrisierung Experte'!E23+'Parametrisierung Forscherin 1'!E23+'Parametrisierung Forscher 2'!E23</f>
        <v>1</v>
      </c>
      <c r="F23" s="18">
        <f>'Parametrisierung Experte'!F23+'Parametrisierung Forscherin 1'!F23+'Parametrisierung Forscher 2'!F23</f>
        <v>1</v>
      </c>
      <c r="G23" s="18">
        <f>'Parametrisierung Experte'!G23+'Parametrisierung Forscherin 1'!G23+'Parametrisierung Forscher 2'!G23</f>
        <v>1</v>
      </c>
      <c r="H23" s="18">
        <f>'Parametrisierung Experte'!H23+'Parametrisierung Forscherin 1'!H23+'Parametrisierung Forscher 2'!H23</f>
        <v>1</v>
      </c>
      <c r="I23" s="18">
        <f>'Parametrisierung Experte'!I23+'Parametrisierung Forscherin 1'!I23+'Parametrisierung Forscher 2'!I23</f>
        <v>2</v>
      </c>
      <c r="J23" s="18">
        <f>'Parametrisierung Experte'!J23+'Parametrisierung Forscherin 1'!J23+'Parametrisierung Forscher 2'!J23</f>
        <v>2</v>
      </c>
      <c r="K23" s="18">
        <f>'Parametrisierung Experte'!K23+'Parametrisierung Forscherin 1'!K23+'Parametrisierung Forscher 2'!K23</f>
        <v>2</v>
      </c>
      <c r="L23" s="18">
        <f>'Parametrisierung Experte'!L23+'Parametrisierung Forscherin 1'!L23+'Parametrisierung Forscher 2'!L23</f>
        <v>1</v>
      </c>
      <c r="M23" s="18">
        <f>'Parametrisierung Experte'!M23+'Parametrisierung Forscherin 1'!M23+'Parametrisierung Forscher 2'!M23</f>
        <v>2</v>
      </c>
      <c r="N23" s="18">
        <f>'Parametrisierung Experte'!N23+'Parametrisierung Forscherin 1'!N23+'Parametrisierung Forscher 2'!N23</f>
        <v>1</v>
      </c>
      <c r="O23" s="18">
        <f>'Parametrisierung Experte'!O23+'Parametrisierung Forscherin 1'!O23+'Parametrisierung Forscher 2'!O23</f>
        <v>1</v>
      </c>
      <c r="P23" s="18">
        <f>'Parametrisierung Experte'!P23+'Parametrisierung Forscherin 1'!P23+'Parametrisierung Forscher 2'!P23</f>
        <v>1</v>
      </c>
      <c r="Q23" s="18">
        <f>'Parametrisierung Experte'!Q23+'Parametrisierung Forscherin 1'!Q23+'Parametrisierung Forscher 2'!Q23</f>
        <v>2</v>
      </c>
      <c r="R23" s="18">
        <f>'Parametrisierung Experte'!R23+'Parametrisierung Forscherin 1'!R23+'Parametrisierung Forscher 2'!R23</f>
        <v>1</v>
      </c>
      <c r="S23" s="18">
        <f>'Parametrisierung Experte'!S23+'Parametrisierung Forscherin 1'!S23+'Parametrisierung Forscher 2'!S23</f>
        <v>1</v>
      </c>
      <c r="T23" s="18">
        <f>'Parametrisierung Experte'!T23+'Parametrisierung Forscherin 1'!T23+'Parametrisierung Forscher 2'!T23</f>
        <v>1</v>
      </c>
      <c r="U23" s="18">
        <f>'Parametrisierung Experte'!U23+'Parametrisierung Forscherin 1'!U23+'Parametrisierung Forscher 2'!U23</f>
        <v>2</v>
      </c>
      <c r="V23" s="18">
        <f>'Parametrisierung Experte'!V23+'Parametrisierung Forscherin 1'!V23+'Parametrisierung Forscher 2'!V23</f>
        <v>1</v>
      </c>
      <c r="W23" s="18">
        <f>'Parametrisierung Experte'!W23+'Parametrisierung Forscherin 1'!W23+'Parametrisierung Forscher 2'!W23</f>
        <v>1</v>
      </c>
      <c r="X23" s="18">
        <f>'Parametrisierung Experte'!X23+'Parametrisierung Forscherin 1'!X23+'Parametrisierung Forscher 2'!X23</f>
        <v>1</v>
      </c>
      <c r="Y23" s="18">
        <f>'Parametrisierung Experte'!Y23+'Parametrisierung Forscherin 1'!Y23+'Parametrisierung Forscher 2'!Y23</f>
        <v>1</v>
      </c>
      <c r="Z23" s="18">
        <f>'Parametrisierung Experte'!Z23+'Parametrisierung Forscherin 1'!Z23+'Parametrisierung Forscher 2'!Z23</f>
        <v>1</v>
      </c>
      <c r="AA23" s="18">
        <f>'Parametrisierung Experte'!AA23+'Parametrisierung Forscherin 1'!AA23+'Parametrisierung Forscher 2'!AA23</f>
        <v>1</v>
      </c>
      <c r="AB23" s="18">
        <f>'Parametrisierung Experte'!AB23+'Parametrisierung Forscherin 1'!AB23+'Parametrisierung Forscher 2'!AB23</f>
        <v>1</v>
      </c>
      <c r="AC23" s="18">
        <f>'Parametrisierung Experte'!AC23+'Parametrisierung Forscherin 1'!AC23+'Parametrisierung Forscher 2'!AC23</f>
        <v>2</v>
      </c>
      <c r="AD23" s="18">
        <f>'Parametrisierung Experte'!AD23+'Parametrisierung Forscherin 1'!AD23+'Parametrisierung Forscher 2'!AD23</f>
        <v>1</v>
      </c>
      <c r="AE23" s="5"/>
      <c r="AF23" s="5"/>
      <c r="AG23" s="5"/>
      <c r="AI23" s="207"/>
      <c r="AJ23" s="207"/>
      <c r="AK23" s="207"/>
      <c r="AL23" s="207"/>
      <c r="AM23" s="207"/>
    </row>
    <row r="24" spans="1:46" x14ac:dyDescent="0.2">
      <c r="A24" s="186"/>
      <c r="B24" s="186"/>
      <c r="C24" s="11" t="s">
        <v>60</v>
      </c>
      <c r="D24" s="3" t="s">
        <v>42</v>
      </c>
      <c r="E24" s="18">
        <f>'Parametrisierung Experte'!E24+'Parametrisierung Forscherin 1'!E24+'Parametrisierung Forscher 2'!E24</f>
        <v>1</v>
      </c>
      <c r="F24" s="18">
        <f>'Parametrisierung Experte'!F24+'Parametrisierung Forscherin 1'!F24+'Parametrisierung Forscher 2'!F24</f>
        <v>1</v>
      </c>
      <c r="G24" s="18">
        <f>'Parametrisierung Experte'!G24+'Parametrisierung Forscherin 1'!G24+'Parametrisierung Forscher 2'!G24</f>
        <v>1</v>
      </c>
      <c r="H24" s="18">
        <f>'Parametrisierung Experte'!H24+'Parametrisierung Forscherin 1'!H24+'Parametrisierung Forscher 2'!H24</f>
        <v>1</v>
      </c>
      <c r="I24" s="18">
        <f>'Parametrisierung Experte'!I24+'Parametrisierung Forscherin 1'!I24+'Parametrisierung Forscher 2'!I24</f>
        <v>2</v>
      </c>
      <c r="J24" s="18">
        <f>'Parametrisierung Experte'!J24+'Parametrisierung Forscherin 1'!J24+'Parametrisierung Forscher 2'!J24</f>
        <v>2</v>
      </c>
      <c r="K24" s="18">
        <f>'Parametrisierung Experte'!K24+'Parametrisierung Forscherin 1'!K24+'Parametrisierung Forscher 2'!K24</f>
        <v>1</v>
      </c>
      <c r="L24" s="18">
        <f>'Parametrisierung Experte'!L24+'Parametrisierung Forscherin 1'!L24+'Parametrisierung Forscher 2'!L24</f>
        <v>1</v>
      </c>
      <c r="M24" s="18">
        <f>'Parametrisierung Experte'!M24+'Parametrisierung Forscherin 1'!M24+'Parametrisierung Forscher 2'!M24</f>
        <v>2</v>
      </c>
      <c r="N24" s="18">
        <f>'Parametrisierung Experte'!N24+'Parametrisierung Forscherin 1'!N24+'Parametrisierung Forscher 2'!N24</f>
        <v>1</v>
      </c>
      <c r="O24" s="18">
        <f>'Parametrisierung Experte'!O24+'Parametrisierung Forscherin 1'!O24+'Parametrisierung Forscher 2'!O24</f>
        <v>2</v>
      </c>
      <c r="P24" s="18">
        <f>'Parametrisierung Experte'!P24+'Parametrisierung Forscherin 1'!P24+'Parametrisierung Forscher 2'!P24</f>
        <v>1</v>
      </c>
      <c r="Q24" s="18">
        <f>'Parametrisierung Experte'!Q24+'Parametrisierung Forscherin 1'!Q24+'Parametrisierung Forscher 2'!Q24</f>
        <v>2</v>
      </c>
      <c r="R24" s="18">
        <f>'Parametrisierung Experte'!R24+'Parametrisierung Forscherin 1'!R24+'Parametrisierung Forscher 2'!R24</f>
        <v>2</v>
      </c>
      <c r="S24" s="18">
        <f>'Parametrisierung Experte'!S24+'Parametrisierung Forscherin 1'!S24+'Parametrisierung Forscher 2'!S24</f>
        <v>1</v>
      </c>
      <c r="T24" s="18">
        <f>'Parametrisierung Experte'!T24+'Parametrisierung Forscherin 1'!T24+'Parametrisierung Forscher 2'!T24</f>
        <v>1</v>
      </c>
      <c r="U24" s="18">
        <f>'Parametrisierung Experte'!U24+'Parametrisierung Forscherin 1'!U24+'Parametrisierung Forscher 2'!U24</f>
        <v>2</v>
      </c>
      <c r="V24" s="18">
        <f>'Parametrisierung Experte'!V24+'Parametrisierung Forscherin 1'!V24+'Parametrisierung Forscher 2'!V24</f>
        <v>1</v>
      </c>
      <c r="W24" s="18">
        <f>'Parametrisierung Experte'!W24+'Parametrisierung Forscherin 1'!W24+'Parametrisierung Forscher 2'!W24</f>
        <v>1</v>
      </c>
      <c r="X24" s="18">
        <f>'Parametrisierung Experte'!X24+'Parametrisierung Forscherin 1'!X24+'Parametrisierung Forscher 2'!X24</f>
        <v>1</v>
      </c>
      <c r="Y24" s="18">
        <f>'Parametrisierung Experte'!Y24+'Parametrisierung Forscherin 1'!Y24+'Parametrisierung Forscher 2'!Y24</f>
        <v>1</v>
      </c>
      <c r="Z24" s="18">
        <f>'Parametrisierung Experte'!Z24+'Parametrisierung Forscherin 1'!Z24+'Parametrisierung Forscher 2'!Z24</f>
        <v>1</v>
      </c>
      <c r="AA24" s="18">
        <f>'Parametrisierung Experte'!AA24+'Parametrisierung Forscherin 1'!AA24+'Parametrisierung Forscher 2'!AA24</f>
        <v>1</v>
      </c>
      <c r="AB24" s="18">
        <f>'Parametrisierung Experte'!AB24+'Parametrisierung Forscherin 1'!AB24+'Parametrisierung Forscher 2'!AB24</f>
        <v>1</v>
      </c>
      <c r="AC24" s="18">
        <f>'Parametrisierung Experte'!AC24+'Parametrisierung Forscherin 1'!AC24+'Parametrisierung Forscher 2'!AC24</f>
        <v>2</v>
      </c>
      <c r="AD24" s="18">
        <f>'Parametrisierung Experte'!AD24+'Parametrisierung Forscherin 1'!AD24+'Parametrisierung Forscher 2'!AD24</f>
        <v>1</v>
      </c>
      <c r="AE24" s="5"/>
      <c r="AF24" s="5"/>
      <c r="AG24" s="5"/>
      <c r="AI24" s="207"/>
      <c r="AJ24" s="207"/>
      <c r="AK24" s="207"/>
      <c r="AL24" s="207"/>
      <c r="AM24" s="207"/>
    </row>
    <row r="25" spans="1:46" x14ac:dyDescent="0.2">
      <c r="A25" s="186"/>
      <c r="B25" s="186"/>
      <c r="C25" s="11" t="s">
        <v>61</v>
      </c>
      <c r="D25" s="3" t="s">
        <v>43</v>
      </c>
      <c r="E25" s="18">
        <f>'Parametrisierung Experte'!E25+'Parametrisierung Forscherin 1'!E25+'Parametrisierung Forscher 2'!E25</f>
        <v>1</v>
      </c>
      <c r="F25" s="18">
        <f>'Parametrisierung Experte'!F25+'Parametrisierung Forscherin 1'!F25+'Parametrisierung Forscher 2'!F25</f>
        <v>1</v>
      </c>
      <c r="G25" s="18">
        <f>'Parametrisierung Experte'!G25+'Parametrisierung Forscherin 1'!G25+'Parametrisierung Forscher 2'!G25</f>
        <v>1</v>
      </c>
      <c r="H25" s="18">
        <f>'Parametrisierung Experte'!H25+'Parametrisierung Forscherin 1'!H25+'Parametrisierung Forscher 2'!H25</f>
        <v>1</v>
      </c>
      <c r="I25" s="18">
        <f>'Parametrisierung Experte'!I25+'Parametrisierung Forscherin 1'!I25+'Parametrisierung Forscher 2'!I25</f>
        <v>3</v>
      </c>
      <c r="J25" s="18">
        <f>'Parametrisierung Experte'!J25+'Parametrisierung Forscherin 1'!J25+'Parametrisierung Forscher 2'!J25</f>
        <v>1</v>
      </c>
      <c r="K25" s="18">
        <f>'Parametrisierung Experte'!K25+'Parametrisierung Forscherin 1'!K25+'Parametrisierung Forscher 2'!K25</f>
        <v>1</v>
      </c>
      <c r="L25" s="18">
        <f>'Parametrisierung Experte'!L25+'Parametrisierung Forscherin 1'!L25+'Parametrisierung Forscher 2'!L25</f>
        <v>1</v>
      </c>
      <c r="M25" s="18">
        <f>'Parametrisierung Experte'!M25+'Parametrisierung Forscherin 1'!M25+'Parametrisierung Forscher 2'!M25</f>
        <v>1</v>
      </c>
      <c r="N25" s="18">
        <f>'Parametrisierung Experte'!N25+'Parametrisierung Forscherin 1'!N25+'Parametrisierung Forscher 2'!N25</f>
        <v>1</v>
      </c>
      <c r="O25" s="18">
        <f>'Parametrisierung Experte'!O25+'Parametrisierung Forscherin 1'!O25+'Parametrisierung Forscher 2'!O25</f>
        <v>2</v>
      </c>
      <c r="P25" s="18">
        <f>'Parametrisierung Experte'!P25+'Parametrisierung Forscherin 1'!P25+'Parametrisierung Forscher 2'!P25</f>
        <v>1</v>
      </c>
      <c r="Q25" s="18">
        <f>'Parametrisierung Experte'!Q25+'Parametrisierung Forscherin 1'!Q25+'Parametrisierung Forscher 2'!Q25</f>
        <v>2</v>
      </c>
      <c r="R25" s="18">
        <f>'Parametrisierung Experte'!R25+'Parametrisierung Forscherin 1'!R25+'Parametrisierung Forscher 2'!R25</f>
        <v>1</v>
      </c>
      <c r="S25" s="18">
        <f>'Parametrisierung Experte'!S25+'Parametrisierung Forscherin 1'!S25+'Parametrisierung Forscher 2'!S25</f>
        <v>1</v>
      </c>
      <c r="T25" s="18">
        <f>'Parametrisierung Experte'!T25+'Parametrisierung Forscherin 1'!T25+'Parametrisierung Forscher 2'!T25</f>
        <v>1</v>
      </c>
      <c r="U25" s="18">
        <f>'Parametrisierung Experte'!U25+'Parametrisierung Forscherin 1'!U25+'Parametrisierung Forscher 2'!U25</f>
        <v>1</v>
      </c>
      <c r="V25" s="18">
        <f>'Parametrisierung Experte'!V25+'Parametrisierung Forscherin 1'!V25+'Parametrisierung Forscher 2'!V25</f>
        <v>1</v>
      </c>
      <c r="W25" s="18">
        <f>'Parametrisierung Experte'!W25+'Parametrisierung Forscherin 1'!W25+'Parametrisierung Forscher 2'!W25</f>
        <v>1</v>
      </c>
      <c r="X25" s="18">
        <f>'Parametrisierung Experte'!X25+'Parametrisierung Forscherin 1'!X25+'Parametrisierung Forscher 2'!X25</f>
        <v>1</v>
      </c>
      <c r="Y25" s="18">
        <f>'Parametrisierung Experte'!Y25+'Parametrisierung Forscherin 1'!Y25+'Parametrisierung Forscher 2'!Y25</f>
        <v>1</v>
      </c>
      <c r="Z25" s="18">
        <f>'Parametrisierung Experte'!Z25+'Parametrisierung Forscherin 1'!Z25+'Parametrisierung Forscher 2'!Z25</f>
        <v>1</v>
      </c>
      <c r="AA25" s="18">
        <f>'Parametrisierung Experte'!AA25+'Parametrisierung Forscherin 1'!AA25+'Parametrisierung Forscher 2'!AA25</f>
        <v>1</v>
      </c>
      <c r="AB25" s="18">
        <f>'Parametrisierung Experte'!AB25+'Parametrisierung Forscherin 1'!AB25+'Parametrisierung Forscher 2'!AB25</f>
        <v>1</v>
      </c>
      <c r="AC25" s="18">
        <f>'Parametrisierung Experte'!AC25+'Parametrisierung Forscherin 1'!AC25+'Parametrisierung Forscher 2'!AC25</f>
        <v>1</v>
      </c>
      <c r="AD25" s="18">
        <f>'Parametrisierung Experte'!AD25+'Parametrisierung Forscherin 1'!AD25+'Parametrisierung Forscher 2'!AD25</f>
        <v>1</v>
      </c>
      <c r="AE25" s="5"/>
      <c r="AF25" s="5"/>
      <c r="AG25" s="5"/>
      <c r="AI25" s="207"/>
      <c r="AJ25" s="207"/>
      <c r="AK25" s="207"/>
      <c r="AL25" s="207"/>
      <c r="AM25" s="207"/>
    </row>
    <row r="26" spans="1:46" ht="15" x14ac:dyDescent="0.25">
      <c r="A26" s="186"/>
      <c r="B26" s="13"/>
      <c r="C26" s="13"/>
      <c r="D26" s="13"/>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5"/>
      <c r="AF26" s="5"/>
      <c r="AG26" s="5"/>
      <c r="AI26" s="212"/>
      <c r="AJ26" s="213"/>
      <c r="AK26" s="213"/>
      <c r="AL26" s="213"/>
      <c r="AM26" s="214"/>
    </row>
    <row r="27" spans="1:46" ht="15" customHeight="1" x14ac:dyDescent="0.25">
      <c r="A27" s="186"/>
      <c r="B27" s="186" t="s">
        <v>99</v>
      </c>
      <c r="C27" s="4" t="s">
        <v>90</v>
      </c>
      <c r="D27" s="13"/>
      <c r="E27" s="16">
        <f>_xlfn.STDEV.S('Parametrisierung Experte'!E27,'Parametrisierung Forscherin 1'!E27,'Parametrisierung Forscher 2'!E27)</f>
        <v>4.5825756949558398</v>
      </c>
      <c r="F27" s="16">
        <f>_xlfn.STDEV.S('Parametrisierung Experte'!F27,'Parametrisierung Forscherin 1'!F27,'Parametrisierung Forscher 2'!F27)</f>
        <v>4.7258156262526088</v>
      </c>
      <c r="G27" s="16">
        <f>_xlfn.STDEV.S('Parametrisierung Experte'!G27,'Parametrisierung Forscherin 1'!G27,'Parametrisierung Forscher 2'!G27)</f>
        <v>1.7320508075688772</v>
      </c>
      <c r="H27" s="16">
        <f>_xlfn.STDEV.S('Parametrisierung Experte'!H27,'Parametrisierung Forscherin 1'!H27,'Parametrisierung Forscher 2'!H27)</f>
        <v>2.8867513459481291</v>
      </c>
      <c r="I27" s="16">
        <f>_xlfn.STDEV.S('Parametrisierung Experte'!I27,'Parametrisierung Forscherin 1'!I27,'Parametrisierung Forscher 2'!I27)</f>
        <v>2.5166114784235822</v>
      </c>
      <c r="J27" s="16">
        <f>_xlfn.STDEV.S('Parametrisierung Experte'!J27,'Parametrisierung Forscherin 1'!J27,'Parametrisierung Forscher 2'!J27)</f>
        <v>2.8867513459481291</v>
      </c>
      <c r="K27" s="16">
        <f>_xlfn.STDEV.S('Parametrisierung Experte'!K27,'Parametrisierung Forscherin 1'!K27,'Parametrisierung Forscher 2'!K27)</f>
        <v>1.1547005383792517</v>
      </c>
      <c r="L27" s="16">
        <f>_xlfn.STDEV.S('Parametrisierung Experte'!L27,'Parametrisierung Forscherin 1'!L27,'Parametrisierung Forscher 2'!L27)</f>
        <v>2</v>
      </c>
      <c r="M27" s="16">
        <f>_xlfn.STDEV.S('Parametrisierung Experte'!M27,'Parametrisierung Forscherin 1'!M27,'Parametrisierung Forscher 2'!M27)</f>
        <v>1.1547005383792557</v>
      </c>
      <c r="N27" s="16">
        <f>_xlfn.STDEV.S('Parametrisierung Experte'!N27,'Parametrisierung Forscherin 1'!N27,'Parametrisierung Forscher 2'!N27)</f>
        <v>3.6055512754639891</v>
      </c>
      <c r="O27" s="16">
        <f>_xlfn.STDEV.S('Parametrisierung Experte'!O27,'Parametrisierung Forscherin 1'!O27,'Parametrisierung Forscher 2'!O27)</f>
        <v>2.5166114784235831</v>
      </c>
      <c r="P27" s="16">
        <f>_xlfn.STDEV.S('Parametrisierung Experte'!P27,'Parametrisierung Forscherin 1'!P27,'Parametrisierung Forscher 2'!P27)</f>
        <v>3.0550504633038926</v>
      </c>
      <c r="Q27" s="16">
        <f>_xlfn.STDEV.S('Parametrisierung Experte'!Q27,'Parametrisierung Forscherin 1'!Q27,'Parametrisierung Forscher 2'!Q27)</f>
        <v>3.5118845842842465</v>
      </c>
      <c r="R27" s="16">
        <f>_xlfn.STDEV.S('Parametrisierung Experte'!R27,'Parametrisierung Forscherin 1'!R27,'Parametrisierung Forscher 2'!R27)</f>
        <v>3.5118845842842461</v>
      </c>
      <c r="S27" s="16">
        <f>_xlfn.STDEV.S('Parametrisierung Experte'!S27,'Parametrisierung Forscherin 1'!S27,'Parametrisierung Forscher 2'!S27)</f>
        <v>2.0816659994661317</v>
      </c>
      <c r="T27" s="16">
        <f>_xlfn.STDEV.S('Parametrisierung Experte'!T27,'Parametrisierung Forscherin 1'!T27,'Parametrisierung Forscher 2'!T27)</f>
        <v>2.5166114784235831</v>
      </c>
      <c r="U27" s="16">
        <f>_xlfn.STDEV.S('Parametrisierung Experte'!U27,'Parametrisierung Forscherin 1'!U27,'Parametrisierung Forscher 2'!U27)</f>
        <v>2.5166114784235836</v>
      </c>
      <c r="V27" s="16">
        <f>_xlfn.STDEV.S('Parametrisierung Experte'!V27,'Parametrisierung Forscherin 1'!V27,'Parametrisierung Forscher 2'!V27)</f>
        <v>3.5118845842842465</v>
      </c>
      <c r="W27" s="16">
        <f>_xlfn.STDEV.S('Parametrisierung Experte'!W27,'Parametrisierung Forscherin 1'!W27,'Parametrisierung Forscher 2'!W27)</f>
        <v>2.8867513459481291</v>
      </c>
      <c r="X27" s="16">
        <f>_xlfn.STDEV.S('Parametrisierung Experte'!X27,'Parametrisierung Forscherin 1'!X27,'Parametrisierung Forscher 2'!X27)</f>
        <v>1.1547005383792515</v>
      </c>
      <c r="Y27" s="16">
        <f>_xlfn.STDEV.S('Parametrisierung Experte'!Y27,'Parametrisierung Forscherin 1'!Y27,'Parametrisierung Forscher 2'!Y27)</f>
        <v>3.6055512754639891</v>
      </c>
      <c r="Z27" s="16">
        <f>_xlfn.STDEV.S('Parametrisierung Experte'!Z27,'Parametrisierung Forscherin 1'!Z27,'Parametrisierung Forscher 2'!Z27)</f>
        <v>4.0414518843273806</v>
      </c>
      <c r="AA27" s="16">
        <f>_xlfn.STDEV.S('Parametrisierung Experte'!AA27,'Parametrisierung Forscherin 1'!AA27,'Parametrisierung Forscher 2'!AA27)</f>
        <v>2</v>
      </c>
      <c r="AB27" s="16">
        <f>_xlfn.STDEV.S('Parametrisierung Experte'!AB27,'Parametrisierung Forscherin 1'!AB27,'Parametrisierung Forscher 2'!AB27)</f>
        <v>2.5166114784235831</v>
      </c>
      <c r="AC27" s="16">
        <f>_xlfn.STDEV.S('Parametrisierung Experte'!AC27,'Parametrisierung Forscherin 1'!AC27,'Parametrisierung Forscher 2'!AC27)</f>
        <v>2</v>
      </c>
      <c r="AD27" s="16">
        <f>_xlfn.STDEV.S('Parametrisierung Experte'!AD27,'Parametrisierung Forscherin 1'!AD27,'Parametrisierung Forscher 2'!AD27)</f>
        <v>2.5166114784235831</v>
      </c>
      <c r="AE27" s="5"/>
      <c r="AF27" s="5"/>
      <c r="AG27" s="5"/>
      <c r="AI27" s="207" t="s">
        <v>251</v>
      </c>
      <c r="AJ27" s="207"/>
      <c r="AK27" s="207"/>
      <c r="AL27" s="207"/>
      <c r="AM27" s="207"/>
      <c r="AO27" s="52" t="s">
        <v>203</v>
      </c>
    </row>
    <row r="28" spans="1:46" ht="15" x14ac:dyDescent="0.25">
      <c r="A28" s="186"/>
      <c r="B28" s="186"/>
      <c r="C28" s="4" t="s">
        <v>91</v>
      </c>
      <c r="D28" s="13"/>
      <c r="E28" s="16">
        <f>_xlfn.STDEV.S('Parametrisierung Experte'!E28,'Parametrisierung Forscherin 1'!E28,'Parametrisierung Forscher 2'!E28)</f>
        <v>4.5825756949558398</v>
      </c>
      <c r="F28" s="16">
        <f>_xlfn.STDEV.S('Parametrisierung Experte'!F28,'Parametrisierung Forscherin 1'!F28,'Parametrisierung Forscher 2'!F28)</f>
        <v>4.7258156262526088</v>
      </c>
      <c r="G28" s="16">
        <f>_xlfn.STDEV.S('Parametrisierung Experte'!G28,'Parametrisierung Forscherin 1'!G28,'Parametrisierung Forscher 2'!G28)</f>
        <v>3.5118845842842465</v>
      </c>
      <c r="H28" s="16">
        <f>_xlfn.STDEV.S('Parametrisierung Experte'!H28,'Parametrisierung Forscherin 1'!H28,'Parametrisierung Forscher 2'!H28)</f>
        <v>2.8867513459481291</v>
      </c>
      <c r="I28" s="16">
        <f>_xlfn.STDEV.S('Parametrisierung Experte'!I28,'Parametrisierung Forscherin 1'!I28,'Parametrisierung Forscher 2'!I28)</f>
        <v>3.5118845842842465</v>
      </c>
      <c r="J28" s="16">
        <f>_xlfn.STDEV.S('Parametrisierung Experte'!J28,'Parametrisierung Forscherin 1'!J28,'Parametrisierung Forscher 2'!J28)</f>
        <v>3.6055512754639891</v>
      </c>
      <c r="K28" s="16">
        <f>_xlfn.STDEV.S('Parametrisierung Experte'!K28,'Parametrisierung Forscherin 1'!K28,'Parametrisierung Forscher 2'!K28)</f>
        <v>1.1547005383792517</v>
      </c>
      <c r="L28" s="16">
        <f>_xlfn.STDEV.S('Parametrisierung Experte'!L28,'Parametrisierung Forscherin 1'!L28,'Parametrisierung Forscher 2'!L28)</f>
        <v>3.5118845842842461</v>
      </c>
      <c r="M28" s="16">
        <f>_xlfn.STDEV.S('Parametrisierung Experte'!M28,'Parametrisierung Forscherin 1'!M28,'Parametrisierung Forscher 2'!M28)</f>
        <v>1.1547005383792495</v>
      </c>
      <c r="N28" s="16">
        <f>_xlfn.STDEV.S('Parametrisierung Experte'!N28,'Parametrisierung Forscherin 1'!N28,'Parametrisierung Forscher 2'!N28)</f>
        <v>3.6055512754639891</v>
      </c>
      <c r="O28" s="16">
        <f>_xlfn.STDEV.S('Parametrisierung Experte'!O28,'Parametrisierung Forscherin 1'!O28,'Parametrisierung Forscher 2'!O28)</f>
        <v>2.5166114784235831</v>
      </c>
      <c r="P28" s="16">
        <f>_xlfn.STDEV.S('Parametrisierung Experte'!P28,'Parametrisierung Forscherin 1'!P28,'Parametrisierung Forscher 2'!P28)</f>
        <v>3.5118845842842461</v>
      </c>
      <c r="Q28" s="16">
        <f>_xlfn.STDEV.S('Parametrisierung Experte'!Q28,'Parametrisierung Forscherin 1'!Q28,'Parametrisierung Forscher 2'!Q28)</f>
        <v>3.5118845842842465</v>
      </c>
      <c r="R28" s="16">
        <f>_xlfn.STDEV.S('Parametrisierung Experte'!R28,'Parametrisierung Forscherin 1'!R28,'Parametrisierung Forscher 2'!R28)</f>
        <v>3.5118845842842461</v>
      </c>
      <c r="S28" s="16">
        <f>_xlfn.STDEV.S('Parametrisierung Experte'!S28,'Parametrisierung Forscherin 1'!S28,'Parametrisierung Forscher 2'!S28)</f>
        <v>2.0816659994661317</v>
      </c>
      <c r="T28" s="16">
        <f>_xlfn.STDEV.S('Parametrisierung Experte'!T28,'Parametrisierung Forscherin 1'!T28,'Parametrisierung Forscher 2'!T28)</f>
        <v>2.5166114784235831</v>
      </c>
      <c r="U28" s="16">
        <f>_xlfn.STDEV.S('Parametrisierung Experte'!U28,'Parametrisierung Forscherin 1'!U28,'Parametrisierung Forscher 2'!U28)</f>
        <v>3.6055512754639891</v>
      </c>
      <c r="V28" s="16">
        <f>_xlfn.STDEV.S('Parametrisierung Experte'!V28,'Parametrisierung Forscherin 1'!V28,'Parametrisierung Forscher 2'!V28)</f>
        <v>3.5118845842842465</v>
      </c>
      <c r="W28" s="16">
        <f>_xlfn.STDEV.S('Parametrisierung Experte'!W28,'Parametrisierung Forscherin 1'!W28,'Parametrisierung Forscher 2'!W28)</f>
        <v>2.8867513459481291</v>
      </c>
      <c r="X28" s="16">
        <f>_xlfn.STDEV.S('Parametrisierung Experte'!X28,'Parametrisierung Forscherin 1'!X28,'Parametrisierung Forscher 2'!X28)</f>
        <v>2.5166114784235831</v>
      </c>
      <c r="Y28" s="16">
        <f>_xlfn.STDEV.S('Parametrisierung Experte'!Y28,'Parametrisierung Forscherin 1'!Y28,'Parametrisierung Forscher 2'!Y28)</f>
        <v>3.6055512754639891</v>
      </c>
      <c r="Z28" s="16">
        <f>_xlfn.STDEV.S('Parametrisierung Experte'!Z28,'Parametrisierung Forscherin 1'!Z28,'Parametrisierung Forscher 2'!Z28)</f>
        <v>1.1547005383792495</v>
      </c>
      <c r="AA28" s="16">
        <f>_xlfn.STDEV.S('Parametrisierung Experte'!AA28,'Parametrisierung Forscherin 1'!AA28,'Parametrisierung Forscher 2'!AA28)</f>
        <v>2</v>
      </c>
      <c r="AB28" s="16">
        <f>_xlfn.STDEV.S('Parametrisierung Experte'!AB28,'Parametrisierung Forscherin 1'!AB28,'Parametrisierung Forscher 2'!AB28)</f>
        <v>2.5166114784235831</v>
      </c>
      <c r="AC28" s="16">
        <f>_xlfn.STDEV.S('Parametrisierung Experte'!AC28,'Parametrisierung Forscherin 1'!AC28,'Parametrisierung Forscher 2'!AC28)</f>
        <v>2</v>
      </c>
      <c r="AD28" s="16">
        <f>_xlfn.STDEV.S('Parametrisierung Experte'!AD28,'Parametrisierung Forscherin 1'!AD28,'Parametrisierung Forscher 2'!AD28)</f>
        <v>2.5166114784235831</v>
      </c>
      <c r="AE28" s="5"/>
      <c r="AF28" s="5"/>
      <c r="AG28" s="5"/>
      <c r="AI28" s="207"/>
      <c r="AJ28" s="207"/>
      <c r="AK28" s="207"/>
      <c r="AL28" s="207"/>
      <c r="AM28" s="207"/>
      <c r="AO28" s="191" t="s">
        <v>168</v>
      </c>
      <c r="AP28" s="191"/>
      <c r="AQ28" s="191" t="s">
        <v>169</v>
      </c>
      <c r="AR28" s="191"/>
      <c r="AS28" s="191" t="s">
        <v>170</v>
      </c>
      <c r="AT28" s="191"/>
    </row>
    <row r="29" spans="1:46" ht="15" x14ac:dyDescent="0.25">
      <c r="A29" s="186"/>
      <c r="B29" s="186"/>
      <c r="C29" s="4" t="s">
        <v>92</v>
      </c>
      <c r="D29" s="13"/>
      <c r="E29" s="16">
        <f>_xlfn.STDEV.S('Parametrisierung Experte'!E29,'Parametrisierung Forscherin 1'!E29,'Parametrisierung Forscher 2'!E29)</f>
        <v>4.5825756949558398</v>
      </c>
      <c r="F29" s="16">
        <f>_xlfn.STDEV.S('Parametrisierung Experte'!F29,'Parametrisierung Forscherin 1'!F29,'Parametrisierung Forscher 2'!F29)</f>
        <v>4.7258156262526088</v>
      </c>
      <c r="G29" s="16">
        <f>_xlfn.STDEV.S('Parametrisierung Experte'!G29,'Parametrisierung Forscherin 1'!G29,'Parametrisierung Forscher 2'!G29)</f>
        <v>3.5118845842842465</v>
      </c>
      <c r="H29" s="16">
        <f>_xlfn.STDEV.S('Parametrisierung Experte'!H29,'Parametrisierung Forscherin 1'!H29,'Parametrisierung Forscher 2'!H29)</f>
        <v>4.5092497528228943</v>
      </c>
      <c r="I29" s="16">
        <f>_xlfn.STDEV.S('Parametrisierung Experte'!I29,'Parametrisierung Forscherin 1'!I29,'Parametrisierung Forscher 2'!I29)</f>
        <v>3.5118845842842465</v>
      </c>
      <c r="J29" s="16">
        <f>_xlfn.STDEV.S('Parametrisierung Experte'!J29,'Parametrisierung Forscherin 1'!J29,'Parametrisierung Forscher 2'!J29)</f>
        <v>3.6055512754639891</v>
      </c>
      <c r="K29" s="16">
        <f>_xlfn.STDEV.S('Parametrisierung Experte'!K29,'Parametrisierung Forscherin 1'!K29,'Parametrisierung Forscher 2'!K29)</f>
        <v>1.1547005383792517</v>
      </c>
      <c r="L29" s="16">
        <f>_xlfn.STDEV.S('Parametrisierung Experte'!L29,'Parametrisierung Forscherin 1'!L29,'Parametrisierung Forscher 2'!L29)</f>
        <v>3.5118845842842461</v>
      </c>
      <c r="M29" s="16">
        <f>_xlfn.STDEV.S('Parametrisierung Experte'!M29,'Parametrisierung Forscherin 1'!M29,'Parametrisierung Forscher 2'!M29)</f>
        <v>4.7258156262526088</v>
      </c>
      <c r="N29" s="16">
        <f>_xlfn.STDEV.S('Parametrisierung Experte'!N29,'Parametrisierung Forscherin 1'!N29,'Parametrisierung Forscher 2'!N29)</f>
        <v>3.6055512754639891</v>
      </c>
      <c r="O29" s="16">
        <f>_xlfn.STDEV.S('Parametrisierung Experte'!O29,'Parametrisierung Forscherin 1'!O29,'Parametrisierung Forscher 2'!O29)</f>
        <v>2.5166114784235831</v>
      </c>
      <c r="P29" s="16">
        <f>_xlfn.STDEV.S('Parametrisierung Experte'!P29,'Parametrisierung Forscherin 1'!P29,'Parametrisierung Forscher 2'!P29)</f>
        <v>3.5118845842842461</v>
      </c>
      <c r="Q29" s="16">
        <f>_xlfn.STDEV.S('Parametrisierung Experte'!Q29,'Parametrisierung Forscherin 1'!Q29,'Parametrisierung Forscher 2'!Q29)</f>
        <v>3.5118845842842465</v>
      </c>
      <c r="R29" s="16">
        <f>_xlfn.STDEV.S('Parametrisierung Experte'!R29,'Parametrisierung Forscherin 1'!R29,'Parametrisierung Forscher 2'!R29)</f>
        <v>3.5118845842842461</v>
      </c>
      <c r="S29" s="16">
        <f>_xlfn.STDEV.S('Parametrisierung Experte'!S29,'Parametrisierung Forscherin 1'!S29,'Parametrisierung Forscher 2'!S29)</f>
        <v>2.0816659994661317</v>
      </c>
      <c r="T29" s="16">
        <f>_xlfn.STDEV.S('Parametrisierung Experte'!T29,'Parametrisierung Forscherin 1'!T29,'Parametrisierung Forscher 2'!T29)</f>
        <v>2.5166114784235831</v>
      </c>
      <c r="U29" s="16">
        <f>_xlfn.STDEV.S('Parametrisierung Experte'!U29,'Parametrisierung Forscherin 1'!U29,'Parametrisierung Forscher 2'!U29)</f>
        <v>3.6055512754639891</v>
      </c>
      <c r="V29" s="16">
        <f>_xlfn.STDEV.S('Parametrisierung Experte'!V29,'Parametrisierung Forscherin 1'!V29,'Parametrisierung Forscher 2'!V29)</f>
        <v>3.5118845842842465</v>
      </c>
      <c r="W29" s="16">
        <f>_xlfn.STDEV.S('Parametrisierung Experte'!W29,'Parametrisierung Forscherin 1'!W29,'Parametrisierung Forscher 2'!W29)</f>
        <v>2.8867513459481291</v>
      </c>
      <c r="X29" s="16">
        <f>_xlfn.STDEV.S('Parametrisierung Experte'!X29,'Parametrisierung Forscherin 1'!X29,'Parametrisierung Forscher 2'!X29)</f>
        <v>3.6055512754639891</v>
      </c>
      <c r="Y29" s="16">
        <f>_xlfn.STDEV.S('Parametrisierung Experte'!Y29,'Parametrisierung Forscherin 1'!Y29,'Parametrisierung Forscher 2'!Y29)</f>
        <v>3.6055512754639891</v>
      </c>
      <c r="Z29" s="16">
        <f>_xlfn.STDEV.S('Parametrisierung Experte'!Z29,'Parametrisierung Forscherin 1'!Z29,'Parametrisierung Forscher 2'!Z29)</f>
        <v>4.0414518843273806</v>
      </c>
      <c r="AA29" s="16">
        <f>_xlfn.STDEV.S('Parametrisierung Experte'!AA29,'Parametrisierung Forscherin 1'!AA29,'Parametrisierung Forscher 2'!AA29)</f>
        <v>2</v>
      </c>
      <c r="AB29" s="16">
        <f>_xlfn.STDEV.S('Parametrisierung Experte'!AB29,'Parametrisierung Forscherin 1'!AB29,'Parametrisierung Forscher 2'!AB29)</f>
        <v>2.5166114784235831</v>
      </c>
      <c r="AC29" s="16">
        <f>_xlfn.STDEV.S('Parametrisierung Experte'!AC29,'Parametrisierung Forscherin 1'!AC29,'Parametrisierung Forscher 2'!AC29)</f>
        <v>2</v>
      </c>
      <c r="AD29" s="16">
        <f>_xlfn.STDEV.S('Parametrisierung Experte'!AD29,'Parametrisierung Forscherin 1'!AD29,'Parametrisierung Forscher 2'!AD29)</f>
        <v>2.5166114784235831</v>
      </c>
      <c r="AE29" s="5"/>
      <c r="AF29" s="5"/>
      <c r="AG29" s="5"/>
      <c r="AI29" s="207"/>
      <c r="AJ29" s="207"/>
      <c r="AK29" s="207"/>
      <c r="AL29" s="207"/>
      <c r="AM29" s="207"/>
      <c r="AO29" s="50" t="s">
        <v>172</v>
      </c>
      <c r="AP29" s="50">
        <v>1</v>
      </c>
      <c r="AQ29" s="50" t="s">
        <v>369</v>
      </c>
      <c r="AR29" s="50">
        <v>1</v>
      </c>
      <c r="AS29" s="50" t="s">
        <v>367</v>
      </c>
      <c r="AT29" s="50">
        <v>1</v>
      </c>
    </row>
    <row r="30" spans="1:46" ht="15" x14ac:dyDescent="0.25">
      <c r="A30" s="186"/>
      <c r="B30" s="186"/>
      <c r="C30" s="4" t="s">
        <v>93</v>
      </c>
      <c r="D30" s="13"/>
      <c r="E30" s="16">
        <f>_xlfn.STDEV.S('Parametrisierung Experte'!E30,'Parametrisierung Forscherin 1'!E30,'Parametrisierung Forscher 2'!E30)</f>
        <v>3.6055512754639891</v>
      </c>
      <c r="F30" s="16">
        <f>_xlfn.STDEV.S('Parametrisierung Experte'!F30,'Parametrisierung Forscherin 1'!F30,'Parametrisierung Forscher 2'!F30)</f>
        <v>4.5092497528228943</v>
      </c>
      <c r="G30" s="16">
        <f>_xlfn.STDEV.S('Parametrisierung Experte'!G30,'Parametrisierung Forscherin 1'!G30,'Parametrisierung Forscher 2'!G30)</f>
        <v>3.6055512754639891</v>
      </c>
      <c r="H30" s="16">
        <f>_xlfn.STDEV.S('Parametrisierung Experte'!H30,'Parametrisierung Forscherin 1'!H30,'Parametrisierung Forscher 2'!H30)</f>
        <v>0</v>
      </c>
      <c r="I30" s="16">
        <f>_xlfn.STDEV.S('Parametrisierung Experte'!I30,'Parametrisierung Forscherin 1'!I30,'Parametrisierung Forscher 2'!I30)</f>
        <v>0</v>
      </c>
      <c r="J30" s="16">
        <f>_xlfn.STDEV.S('Parametrisierung Experte'!J30,'Parametrisierung Forscherin 1'!J30,'Parametrisierung Forscher 2'!J30)</f>
        <v>3.5118845842842465</v>
      </c>
      <c r="K30" s="16">
        <f>_xlfn.STDEV.S('Parametrisierung Experte'!K30,'Parametrisierung Forscherin 1'!K30,'Parametrisierung Forscher 2'!K30)</f>
        <v>4.5092497528228943</v>
      </c>
      <c r="L30" s="16">
        <f>_xlfn.STDEV.S('Parametrisierung Experte'!L30,'Parametrisierung Forscherin 1'!L30,'Parametrisierung Forscher 2'!L30)</f>
        <v>4.0414518843273806</v>
      </c>
      <c r="M30" s="16">
        <f>_xlfn.STDEV.S('Parametrisierung Experte'!M30,'Parametrisierung Forscherin 1'!M30,'Parametrisierung Forscher 2'!M30)</f>
        <v>3.7859388972001824</v>
      </c>
      <c r="N30" s="16">
        <f>_xlfn.STDEV.S('Parametrisierung Experte'!N30,'Parametrisierung Forscherin 1'!N30,'Parametrisierung Forscher 2'!N30)</f>
        <v>2</v>
      </c>
      <c r="O30" s="16">
        <f>_xlfn.STDEV.S('Parametrisierung Experte'!O30,'Parametrisierung Forscherin 1'!O30,'Parametrisierung Forscher 2'!O30)</f>
        <v>1.5275252316519468</v>
      </c>
      <c r="P30" s="16">
        <f>_xlfn.STDEV.S('Parametrisierung Experte'!P30,'Parametrisierung Forscherin 1'!P30,'Parametrisierung Forscher 2'!P30)</f>
        <v>1.1547005383792515</v>
      </c>
      <c r="Q30" s="16">
        <f>_xlfn.STDEV.S('Parametrisierung Experte'!Q30,'Parametrisierung Forscherin 1'!Q30,'Parametrisierung Forscher 2'!Q30)</f>
        <v>4.7258156262526088</v>
      </c>
      <c r="R30" s="16">
        <f>_xlfn.STDEV.S('Parametrisierung Experte'!R30,'Parametrisierung Forscherin 1'!R30,'Parametrisierung Forscher 2'!R30)</f>
        <v>3.5118845842842461</v>
      </c>
      <c r="S30" s="16">
        <f>_xlfn.STDEV.S('Parametrisierung Experte'!S30,'Parametrisierung Forscherin 1'!S30,'Parametrisierung Forscher 2'!S30)</f>
        <v>2.5166114784235831</v>
      </c>
      <c r="T30" s="16">
        <f>_xlfn.STDEV.S('Parametrisierung Experte'!T30,'Parametrisierung Forscherin 1'!T30,'Parametrisierung Forscher 2'!T30)</f>
        <v>3.7859388972001828</v>
      </c>
      <c r="U30" s="16">
        <f>_xlfn.STDEV.S('Parametrisierung Experte'!U30,'Parametrisierung Forscherin 1'!U30,'Parametrisierung Forscher 2'!U30)</f>
        <v>2</v>
      </c>
      <c r="V30" s="16">
        <f>_xlfn.STDEV.S('Parametrisierung Experte'!V30,'Parametrisierung Forscherin 1'!V30,'Parametrisierung Forscher 2'!V30)</f>
        <v>4.5825756949558398</v>
      </c>
      <c r="W30" s="16">
        <f>_xlfn.STDEV.S('Parametrisierung Experte'!W30,'Parametrisierung Forscherin 1'!W30,'Parametrisierung Forscher 2'!W30)</f>
        <v>4.0414518843273806</v>
      </c>
      <c r="X30" s="16">
        <f>_xlfn.STDEV.S('Parametrisierung Experte'!X30,'Parametrisierung Forscherin 1'!X30,'Parametrisierung Forscher 2'!X30)</f>
        <v>1.1547005383792515</v>
      </c>
      <c r="Y30" s="16">
        <f>_xlfn.STDEV.S('Parametrisierung Experte'!Y30,'Parametrisierung Forscherin 1'!Y30,'Parametrisierung Forscher 2'!Y30)</f>
        <v>1.1547005383792517</v>
      </c>
      <c r="Z30" s="16">
        <f>_xlfn.STDEV.S('Parametrisierung Experte'!Z30,'Parametrisierung Forscherin 1'!Z30,'Parametrisierung Forscher 2'!Z30)</f>
        <v>1.1547005383792515</v>
      </c>
      <c r="AA30" s="16">
        <f>_xlfn.STDEV.S('Parametrisierung Experte'!AA30,'Parametrisierung Forscherin 1'!AA30,'Parametrisierung Forscher 2'!AA30)</f>
        <v>2.5166114784235831</v>
      </c>
      <c r="AB30" s="16">
        <f>_xlfn.STDEV.S('Parametrisierung Experte'!AB30,'Parametrisierung Forscherin 1'!AB30,'Parametrisierung Forscher 2'!AB30)</f>
        <v>4.5825756949558398</v>
      </c>
      <c r="AC30" s="16">
        <f>_xlfn.STDEV.S('Parametrisierung Experte'!AC30,'Parametrisierung Forscherin 1'!AC30,'Parametrisierung Forscher 2'!AC30)</f>
        <v>2.5166114784235831</v>
      </c>
      <c r="AD30" s="16">
        <f>_xlfn.STDEV.S('Parametrisierung Experte'!AD30,'Parametrisierung Forscherin 1'!AD30,'Parametrisierung Forscher 2'!AD30)</f>
        <v>2</v>
      </c>
      <c r="AE30" s="5"/>
      <c r="AF30" s="5"/>
      <c r="AG30" s="5"/>
      <c r="AI30" s="207"/>
      <c r="AJ30" s="207"/>
      <c r="AK30" s="207"/>
      <c r="AL30" s="207"/>
      <c r="AM30" s="207"/>
      <c r="AO30" s="50" t="s">
        <v>175</v>
      </c>
      <c r="AP30" s="50">
        <v>3</v>
      </c>
      <c r="AQ30" s="50" t="s">
        <v>173</v>
      </c>
      <c r="AR30" s="50">
        <v>3</v>
      </c>
      <c r="AS30" s="50" t="s">
        <v>171</v>
      </c>
      <c r="AT30" s="50">
        <v>3</v>
      </c>
    </row>
    <row r="31" spans="1:46" ht="15" x14ac:dyDescent="0.25">
      <c r="A31" s="186"/>
      <c r="B31" s="186"/>
      <c r="C31" s="4" t="s">
        <v>94</v>
      </c>
      <c r="D31" s="13"/>
      <c r="E31" s="16">
        <f>_xlfn.STDEV.S('Parametrisierung Experte'!E31,'Parametrisierung Forscherin 1'!E31,'Parametrisierung Forscher 2'!E31)</f>
        <v>2.6457513110645907</v>
      </c>
      <c r="F31" s="16">
        <f>_xlfn.STDEV.S('Parametrisierung Experte'!F31,'Parametrisierung Forscherin 1'!F31,'Parametrisierung Forscher 2'!F31)</f>
        <v>2.8867513459481291</v>
      </c>
      <c r="G31" s="16">
        <f>_xlfn.STDEV.S('Parametrisierung Experte'!G31,'Parametrisierung Forscherin 1'!G31,'Parametrisierung Forscher 2'!G31)</f>
        <v>4.5092497528228943</v>
      </c>
      <c r="H31" s="16">
        <f>_xlfn.STDEV.S('Parametrisierung Experte'!H31,'Parametrisierung Forscherin 1'!H31,'Parametrisierung Forscher 2'!H31)</f>
        <v>3.6055512754639891</v>
      </c>
      <c r="I31" s="16">
        <f>_xlfn.STDEV.S('Parametrisierung Experte'!I31,'Parametrisierung Forscherin 1'!I31,'Parametrisierung Forscher 2'!I31)</f>
        <v>1.1547005383792495</v>
      </c>
      <c r="J31" s="16">
        <f>_xlfn.STDEV.S('Parametrisierung Experte'!J31,'Parametrisierung Forscherin 1'!J31,'Parametrisierung Forscher 2'!J31)</f>
        <v>4.5092497528228943</v>
      </c>
      <c r="K31" s="16">
        <f>_xlfn.STDEV.S('Parametrisierung Experte'!K31,'Parametrisierung Forscherin 1'!K31,'Parametrisierung Forscher 2'!K31)</f>
        <v>4.5092497528228943</v>
      </c>
      <c r="L31" s="16">
        <f>_xlfn.STDEV.S('Parametrisierung Experte'!L31,'Parametrisierung Forscherin 1'!L31,'Parametrisierung Forscher 2'!L31)</f>
        <v>3.6055512754639891</v>
      </c>
      <c r="M31" s="16">
        <f>_xlfn.STDEV.S('Parametrisierung Experte'!M31,'Parametrisierung Forscherin 1'!M31,'Parametrisierung Forscher 2'!M31)</f>
        <v>3.7859388972001824</v>
      </c>
      <c r="N31" s="16">
        <f>_xlfn.STDEV.S('Parametrisierung Experte'!N31,'Parametrisierung Forscherin 1'!N31,'Parametrisierung Forscher 2'!N31)</f>
        <v>2</v>
      </c>
      <c r="O31" s="16">
        <f>_xlfn.STDEV.S('Parametrisierung Experte'!O31,'Parametrisierung Forscherin 1'!O31,'Parametrisierung Forscher 2'!O31)</f>
        <v>3.5118845842842461</v>
      </c>
      <c r="P31" s="16">
        <f>_xlfn.STDEV.S('Parametrisierung Experte'!P31,'Parametrisierung Forscherin 1'!P31,'Parametrisierung Forscher 2'!P31)</f>
        <v>3.7859388972001828</v>
      </c>
      <c r="Q31" s="16">
        <f>_xlfn.STDEV.S('Parametrisierung Experte'!Q31,'Parametrisierung Forscherin 1'!Q31,'Parametrisierung Forscher 2'!Q31)</f>
        <v>1.1547005383792557</v>
      </c>
      <c r="R31" s="16">
        <f>_xlfn.STDEV.S('Parametrisierung Experte'!R31,'Parametrisierung Forscherin 1'!R31,'Parametrisierung Forscher 2'!R31)</f>
        <v>3.5118845842842461</v>
      </c>
      <c r="S31" s="16">
        <f>_xlfn.STDEV.S('Parametrisierung Experte'!S31,'Parametrisierung Forscherin 1'!S31,'Parametrisierung Forscher 2'!S31)</f>
        <v>3.6055512754639891</v>
      </c>
      <c r="T31" s="16">
        <f>_xlfn.STDEV.S('Parametrisierung Experte'!T31,'Parametrisierung Forscherin 1'!T31,'Parametrisierung Forscher 2'!T31)</f>
        <v>4.5825756949558398</v>
      </c>
      <c r="U31" s="16">
        <f>_xlfn.STDEV.S('Parametrisierung Experte'!U31,'Parametrisierung Forscherin 1'!U31,'Parametrisierung Forscher 2'!U31)</f>
        <v>2.8867513459481282</v>
      </c>
      <c r="V31" s="16">
        <f>_xlfn.STDEV.S('Parametrisierung Experte'!V31,'Parametrisierung Forscherin 1'!V31,'Parametrisierung Forscher 2'!V31)</f>
        <v>3.0550504633038931</v>
      </c>
      <c r="W31" s="16">
        <f>_xlfn.STDEV.S('Parametrisierung Experte'!W31,'Parametrisierung Forscherin 1'!W31,'Parametrisierung Forscher 2'!W31)</f>
        <v>1.1547005383792515</v>
      </c>
      <c r="X31" s="16">
        <f>_xlfn.STDEV.S('Parametrisierung Experte'!X31,'Parametrisierung Forscherin 1'!X31,'Parametrisierung Forscher 2'!X31)</f>
        <v>4.0414518843273806</v>
      </c>
      <c r="Y31" s="16">
        <f>_xlfn.STDEV.S('Parametrisierung Experte'!Y31,'Parametrisierung Forscherin 1'!Y31,'Parametrisierung Forscher 2'!Y31)</f>
        <v>1.1547005383792515</v>
      </c>
      <c r="Z31" s="16">
        <f>_xlfn.STDEV.S('Parametrisierung Experte'!Z31,'Parametrisierung Forscherin 1'!Z31,'Parametrisierung Forscher 2'!Z31)</f>
        <v>4.7258156262526088</v>
      </c>
      <c r="AA31" s="16">
        <f>_xlfn.STDEV.S('Parametrisierung Experte'!AA31,'Parametrisierung Forscherin 1'!AA31,'Parametrisierung Forscher 2'!AA31)</f>
        <v>3.5118845842842461</v>
      </c>
      <c r="AB31" s="16">
        <f>_xlfn.STDEV.S('Parametrisierung Experte'!AB31,'Parametrisierung Forscherin 1'!AB31,'Parametrisierung Forscher 2'!AB31)</f>
        <v>3.5118845842842461</v>
      </c>
      <c r="AC31" s="16">
        <f>_xlfn.STDEV.S('Parametrisierung Experte'!AC31,'Parametrisierung Forscherin 1'!AC31,'Parametrisierung Forscher 2'!AC31)</f>
        <v>3.5118845842842465</v>
      </c>
      <c r="AD31" s="16">
        <f>_xlfn.STDEV.S('Parametrisierung Experte'!AD31,'Parametrisierung Forscherin 1'!AD31,'Parametrisierung Forscher 2'!AD31)</f>
        <v>2</v>
      </c>
      <c r="AE31" s="5"/>
      <c r="AF31" s="5"/>
      <c r="AG31" s="5"/>
      <c r="AI31" s="207"/>
      <c r="AJ31" s="207"/>
      <c r="AK31" s="207"/>
      <c r="AL31" s="207"/>
      <c r="AM31" s="207"/>
      <c r="AO31" s="50" t="s">
        <v>366</v>
      </c>
      <c r="AP31" s="50">
        <v>6</v>
      </c>
      <c r="AQ31" s="50" t="s">
        <v>174</v>
      </c>
      <c r="AR31" s="50">
        <v>6</v>
      </c>
      <c r="AS31" s="50" t="s">
        <v>366</v>
      </c>
      <c r="AT31" s="50">
        <v>6</v>
      </c>
    </row>
    <row r="32" spans="1:46" ht="15" x14ac:dyDescent="0.25">
      <c r="A32" s="186"/>
      <c r="B32" s="186"/>
      <c r="C32" s="4" t="s">
        <v>95</v>
      </c>
      <c r="D32" s="13"/>
      <c r="E32" s="16">
        <f>_xlfn.STDEV.S('Parametrisierung Experte'!E32,'Parametrisierung Forscherin 1'!E32,'Parametrisierung Forscher 2'!E32)</f>
        <v>3.5118845842842465</v>
      </c>
      <c r="F32" s="16">
        <f>_xlfn.STDEV.S('Parametrisierung Experte'!F32,'Parametrisierung Forscherin 1'!F32,'Parametrisierung Forscher 2'!F32)</f>
        <v>4.7258156262526088</v>
      </c>
      <c r="G32" s="16">
        <f>_xlfn.STDEV.S('Parametrisierung Experte'!G32,'Parametrisierung Forscherin 1'!G32,'Parametrisierung Forscher 2'!G32)</f>
        <v>3.6055512754639891</v>
      </c>
      <c r="H32" s="16">
        <f>_xlfn.STDEV.S('Parametrisierung Experte'!H32,'Parametrisierung Forscherin 1'!H32,'Parametrisierung Forscher 2'!H32)</f>
        <v>4.7258156262526088</v>
      </c>
      <c r="I32" s="16">
        <f>_xlfn.STDEV.S('Parametrisierung Experte'!I32,'Parametrisierung Forscherin 1'!I32,'Parametrisierung Forscher 2'!I32)</f>
        <v>1.1547005383792557</v>
      </c>
      <c r="J32" s="16">
        <f>_xlfn.STDEV.S('Parametrisierung Experte'!J32,'Parametrisierung Forscherin 1'!J32,'Parametrisierung Forscher 2'!J32)</f>
        <v>4.5092497528228943</v>
      </c>
      <c r="K32" s="16">
        <f>_xlfn.STDEV.S('Parametrisierung Experte'!K32,'Parametrisierung Forscherin 1'!K32,'Parametrisierung Forscher 2'!K32)</f>
        <v>4.5092497528228943</v>
      </c>
      <c r="L32" s="16">
        <f>_xlfn.STDEV.S('Parametrisierung Experte'!L32,'Parametrisierung Forscherin 1'!L32,'Parametrisierung Forscher 2'!L32)</f>
        <v>4.5092497528228943</v>
      </c>
      <c r="M32" s="16">
        <f>_xlfn.STDEV.S('Parametrisierung Experte'!M32,'Parametrisierung Forscherin 1'!M32,'Parametrisierung Forscher 2'!M32)</f>
        <v>3.6055512754639891</v>
      </c>
      <c r="N32" s="16">
        <f>_xlfn.STDEV.S('Parametrisierung Experte'!N32,'Parametrisierung Forscherin 1'!N32,'Parametrisierung Forscher 2'!N32)</f>
        <v>2.5166114784235836</v>
      </c>
      <c r="O32" s="16">
        <f>_xlfn.STDEV.S('Parametrisierung Experte'!O32,'Parametrisierung Forscherin 1'!O32,'Parametrisierung Forscher 2'!O32)</f>
        <v>3.7859388972001828</v>
      </c>
      <c r="P32" s="16">
        <f>_xlfn.STDEV.S('Parametrisierung Experte'!P32,'Parametrisierung Forscherin 1'!P32,'Parametrisierung Forscher 2'!P32)</f>
        <v>3.5118845842842465</v>
      </c>
      <c r="Q32" s="16">
        <f>_xlfn.STDEV.S('Parametrisierung Experte'!Q32,'Parametrisierung Forscherin 1'!Q32,'Parametrisierung Forscher 2'!Q32)</f>
        <v>4.7258156262526088</v>
      </c>
      <c r="R32" s="16">
        <f>_xlfn.STDEV.S('Parametrisierung Experte'!R32,'Parametrisierung Forscherin 1'!R32,'Parametrisierung Forscher 2'!R32)</f>
        <v>4.7258156262526088</v>
      </c>
      <c r="S32" s="16">
        <f>_xlfn.STDEV.S('Parametrisierung Experte'!S32,'Parametrisierung Forscherin 1'!S32,'Parametrisierung Forscher 2'!S32)</f>
        <v>4.5092497528228943</v>
      </c>
      <c r="T32" s="16">
        <f>_xlfn.STDEV.S('Parametrisierung Experte'!T32,'Parametrisierung Forscherin 1'!T32,'Parametrisierung Forscher 2'!T32)</f>
        <v>4.5825756949558398</v>
      </c>
      <c r="U32" s="16">
        <f>_xlfn.STDEV.S('Parametrisierung Experte'!U32,'Parametrisierung Forscherin 1'!U32,'Parametrisierung Forscher 2'!U32)</f>
        <v>3.5118845842842465</v>
      </c>
      <c r="V32" s="16">
        <f>_xlfn.STDEV.S('Parametrisierung Experte'!V32,'Parametrisierung Forscherin 1'!V32,'Parametrisierung Forscher 2'!V32)</f>
        <v>3.7859388972001828</v>
      </c>
      <c r="W32" s="16">
        <f>_xlfn.STDEV.S('Parametrisierung Experte'!W32,'Parametrisierung Forscherin 1'!W32,'Parametrisierung Forscher 2'!W32)</f>
        <v>1.1547005383792515</v>
      </c>
      <c r="X32" s="16">
        <f>_xlfn.STDEV.S('Parametrisierung Experte'!X32,'Parametrisierung Forscherin 1'!X32,'Parametrisierung Forscher 2'!X32)</f>
        <v>4.0414518843273806</v>
      </c>
      <c r="Y32" s="16">
        <f>_xlfn.STDEV.S('Parametrisierung Experte'!Y32,'Parametrisierung Forscherin 1'!Y32,'Parametrisierung Forscher 2'!Y32)</f>
        <v>4.5825756949558398</v>
      </c>
      <c r="Z32" s="16">
        <f>_xlfn.STDEV.S('Parametrisierung Experte'!Z32,'Parametrisierung Forscherin 1'!Z32,'Parametrisierung Forscher 2'!Z32)</f>
        <v>3.6055512754639891</v>
      </c>
      <c r="AA32" s="16">
        <f>_xlfn.STDEV.S('Parametrisierung Experte'!AA32,'Parametrisierung Forscherin 1'!AA32,'Parametrisierung Forscher 2'!AA32)</f>
        <v>3.5118845842842461</v>
      </c>
      <c r="AB32" s="16">
        <f>_xlfn.STDEV.S('Parametrisierung Experte'!AB32,'Parametrisierung Forscherin 1'!AB32,'Parametrisierung Forscher 2'!AB32)</f>
        <v>2.309401076758502</v>
      </c>
      <c r="AC32" s="16">
        <f>_xlfn.STDEV.S('Parametrisierung Experte'!AC32,'Parametrisierung Forscherin 1'!AC32,'Parametrisierung Forscher 2'!AC32)</f>
        <v>3.6055512754639891</v>
      </c>
      <c r="AD32" s="16">
        <f>_xlfn.STDEV.S('Parametrisierung Experte'!AD32,'Parametrisierung Forscherin 1'!AD32,'Parametrisierung Forscher 2'!AD32)</f>
        <v>3.5118845842842465</v>
      </c>
      <c r="AE32" s="5"/>
      <c r="AF32" s="5"/>
      <c r="AG32" s="5"/>
      <c r="AI32" s="207"/>
      <c r="AJ32" s="207"/>
      <c r="AK32" s="207"/>
      <c r="AL32" s="207"/>
      <c r="AM32" s="207"/>
      <c r="AO32" s="50" t="s">
        <v>171</v>
      </c>
      <c r="AP32" s="50">
        <v>8</v>
      </c>
      <c r="AQ32" s="50" t="s">
        <v>176</v>
      </c>
      <c r="AR32" s="50">
        <v>8</v>
      </c>
      <c r="AS32" s="50" t="s">
        <v>370</v>
      </c>
      <c r="AT32" s="50">
        <v>8</v>
      </c>
    </row>
    <row r="33" spans="1:46" ht="15" x14ac:dyDescent="0.25">
      <c r="A33" s="186"/>
      <c r="B33" s="186"/>
      <c r="C33" s="4" t="s">
        <v>96</v>
      </c>
      <c r="D33" s="13"/>
      <c r="E33" s="16">
        <f>_xlfn.STDEV.S('Parametrisierung Experte'!E33,'Parametrisierung Forscherin 1'!E33,'Parametrisierung Forscher 2'!E33)</f>
        <v>1.1547005383792517</v>
      </c>
      <c r="F33" s="16">
        <f>_xlfn.STDEV.S('Parametrisierung Experte'!F33,'Parametrisierung Forscherin 1'!F33,'Parametrisierung Forscher 2'!F33)</f>
        <v>1.1547005383792557</v>
      </c>
      <c r="G33" s="16">
        <f>_xlfn.STDEV.S('Parametrisierung Experte'!G33,'Parametrisierung Forscherin 1'!G33,'Parametrisierung Forscher 2'!G33)</f>
        <v>2.5166114784235831</v>
      </c>
      <c r="H33" s="16">
        <f>_xlfn.STDEV.S('Parametrisierung Experte'!H33,'Parametrisierung Forscherin 1'!H33,'Parametrisierung Forscher 2'!H33)</f>
        <v>5.196152422706632</v>
      </c>
      <c r="I33" s="16">
        <f>_xlfn.STDEV.S('Parametrisierung Experte'!I33,'Parametrisierung Forscherin 1'!I33,'Parametrisierung Forscher 2'!I33)</f>
        <v>2.0816659994661326</v>
      </c>
      <c r="J33" s="16">
        <f>_xlfn.STDEV.S('Parametrisierung Experte'!J33,'Parametrisierung Forscherin 1'!J33,'Parametrisierung Forscher 2'!J33)</f>
        <v>2.5166114784235831</v>
      </c>
      <c r="K33" s="16">
        <f>_xlfn.STDEV.S('Parametrisierung Experte'!K33,'Parametrisierung Forscherin 1'!K33,'Parametrisierung Forscher 2'!K33)</f>
        <v>5.196152422706632</v>
      </c>
      <c r="L33" s="16">
        <f>_xlfn.STDEV.S('Parametrisierung Experte'!L33,'Parametrisierung Forscherin 1'!L33,'Parametrisierung Forscher 2'!L33)</f>
        <v>2.5166114784235836</v>
      </c>
      <c r="M33" s="16">
        <f>_xlfn.STDEV.S('Parametrisierung Experte'!M33,'Parametrisierung Forscherin 1'!M33,'Parametrisierung Forscher 2'!M33)</f>
        <v>2</v>
      </c>
      <c r="N33" s="16">
        <f>_xlfn.STDEV.S('Parametrisierung Experte'!N33,'Parametrisierung Forscherin 1'!N33,'Parametrisierung Forscher 2'!N33)</f>
        <v>3.5118845842842465</v>
      </c>
      <c r="O33" s="16">
        <f>_xlfn.STDEV.S('Parametrisierung Experte'!O33,'Parametrisierung Forscherin 1'!O33,'Parametrisierung Forscher 2'!O33)</f>
        <v>4.0414518843273806</v>
      </c>
      <c r="P33" s="16">
        <f>_xlfn.STDEV.S('Parametrisierung Experte'!P33,'Parametrisierung Forscherin 1'!P33,'Parametrisierung Forscher 2'!P33)</f>
        <v>4.1633319989322652</v>
      </c>
      <c r="Q33" s="16">
        <f>_xlfn.STDEV.S('Parametrisierung Experte'!Q33,'Parametrisierung Forscherin 1'!Q33,'Parametrisierung Forscher 2'!Q33)</f>
        <v>2.5166114784235831</v>
      </c>
      <c r="R33" s="16">
        <f>_xlfn.STDEV.S('Parametrisierung Experte'!R33,'Parametrisierung Forscherin 1'!R33,'Parametrisierung Forscher 2'!R33)</f>
        <v>1.1547005383792515</v>
      </c>
      <c r="S33" s="16">
        <f>_xlfn.STDEV.S('Parametrisierung Experte'!S33,'Parametrisierung Forscherin 1'!S33,'Parametrisierung Forscher 2'!S33)</f>
        <v>4.7258156262526088</v>
      </c>
      <c r="T33" s="16">
        <f>_xlfn.STDEV.S('Parametrisierung Experte'!T33,'Parametrisierung Forscherin 1'!T33,'Parametrisierung Forscher 2'!T33)</f>
        <v>4.9328828623162471</v>
      </c>
      <c r="U33" s="16">
        <f>_xlfn.STDEV.S('Parametrisierung Experte'!U33,'Parametrisierung Forscherin 1'!U33,'Parametrisierung Forscher 2'!U33)</f>
        <v>2.6457513110645907</v>
      </c>
      <c r="V33" s="16">
        <f>_xlfn.STDEV.S('Parametrisierung Experte'!V33,'Parametrisierung Forscherin 1'!V33,'Parametrisierung Forscher 2'!V33)</f>
        <v>3.5118845842842465</v>
      </c>
      <c r="W33" s="16">
        <f>_xlfn.STDEV.S('Parametrisierung Experte'!W33,'Parametrisierung Forscherin 1'!W33,'Parametrisierung Forscher 2'!W33)</f>
        <v>2.8867513459481291</v>
      </c>
      <c r="X33" s="16">
        <f>_xlfn.STDEV.S('Parametrisierung Experte'!X33,'Parametrisierung Forscherin 1'!X33,'Parametrisierung Forscher 2'!X33)</f>
        <v>2.8867513459481291</v>
      </c>
      <c r="Y33" s="16">
        <f>_xlfn.STDEV.S('Parametrisierung Experte'!Y33,'Parametrisierung Forscherin 1'!Y33,'Parametrisierung Forscher 2'!Y33)</f>
        <v>4.0414518843273806</v>
      </c>
      <c r="Z33" s="16">
        <f>_xlfn.STDEV.S('Parametrisierung Experte'!Z33,'Parametrisierung Forscherin 1'!Z33,'Parametrisierung Forscher 2'!Z33)</f>
        <v>2.5166114784235831</v>
      </c>
      <c r="AA33" s="16">
        <f>_xlfn.STDEV.S('Parametrisierung Experte'!AA33,'Parametrisierung Forscherin 1'!AA33,'Parametrisierung Forscher 2'!AA33)</f>
        <v>3.7859388972001824</v>
      </c>
      <c r="AB33" s="16">
        <f>_xlfn.STDEV.S('Parametrisierung Experte'!AB33,'Parametrisierung Forscherin 1'!AB33,'Parametrisierung Forscher 2'!AB33)</f>
        <v>2.6457513110645907</v>
      </c>
      <c r="AC33" s="16">
        <f>_xlfn.STDEV.S('Parametrisierung Experte'!AC33,'Parametrisierung Forscherin 1'!AC33,'Parametrisierung Forscher 2'!AC33)</f>
        <v>3.6055512754639891</v>
      </c>
      <c r="AD33" s="16">
        <f>_xlfn.STDEV.S('Parametrisierung Experte'!AD33,'Parametrisierung Forscherin 1'!AD33,'Parametrisierung Forscher 2'!AD33)</f>
        <v>3.6055512754639891</v>
      </c>
      <c r="AE33" s="5"/>
      <c r="AF33" s="5"/>
      <c r="AG33" s="5"/>
      <c r="AI33" s="207"/>
      <c r="AJ33" s="207"/>
      <c r="AK33" s="207"/>
      <c r="AL33" s="207"/>
      <c r="AM33" s="207"/>
      <c r="AO33" s="50" t="s">
        <v>367</v>
      </c>
      <c r="AP33" s="50">
        <v>10</v>
      </c>
      <c r="AQ33" s="50" t="s">
        <v>368</v>
      </c>
      <c r="AR33" s="50">
        <v>10</v>
      </c>
      <c r="AS33" s="50" t="s">
        <v>172</v>
      </c>
      <c r="AT33" s="50">
        <v>10</v>
      </c>
    </row>
    <row r="34" spans="1:46" ht="15" x14ac:dyDescent="0.25">
      <c r="A34" s="186"/>
      <c r="B34" s="186"/>
      <c r="C34" s="4" t="s">
        <v>97</v>
      </c>
      <c r="D34" s="13"/>
      <c r="E34" s="16">
        <f>_xlfn.STDEV.S('Parametrisierung Experte'!E34,'Parametrisierung Forscherin 1'!E34,'Parametrisierung Forscher 2'!E34)</f>
        <v>3.6055512754639891</v>
      </c>
      <c r="F34" s="16">
        <f>_xlfn.STDEV.S('Parametrisierung Experte'!F34,'Parametrisierung Forscherin 1'!F34,'Parametrisierung Forscher 2'!F34)</f>
        <v>4.7258156262526088</v>
      </c>
      <c r="G34" s="16">
        <f>_xlfn.STDEV.S('Parametrisierung Experte'!G34,'Parametrisierung Forscherin 1'!G34,'Parametrisierung Forscher 2'!G34)</f>
        <v>1.5275252316519468</v>
      </c>
      <c r="H34" s="16">
        <f>_xlfn.STDEV.S('Parametrisierung Experte'!H34,'Parametrisierung Forscherin 1'!H34,'Parametrisierung Forscher 2'!H34)</f>
        <v>5.196152422706632</v>
      </c>
      <c r="I34" s="16">
        <f>_xlfn.STDEV.S('Parametrisierung Experte'!I34,'Parametrisierung Forscherin 1'!I34,'Parametrisierung Forscher 2'!I34)</f>
        <v>1</v>
      </c>
      <c r="J34" s="16">
        <f>_xlfn.STDEV.S('Parametrisierung Experte'!J34,'Parametrisierung Forscherin 1'!J34,'Parametrisierung Forscher 2'!J34)</f>
        <v>4.7258156262526088</v>
      </c>
      <c r="K34" s="16">
        <f>_xlfn.STDEV.S('Parametrisierung Experte'!K34,'Parametrisierung Forscherin 1'!K34,'Parametrisierung Forscher 2'!K34)</f>
        <v>5.196152422706632</v>
      </c>
      <c r="L34" s="16">
        <f>_xlfn.STDEV.S('Parametrisierung Experte'!L34,'Parametrisierung Forscherin 1'!L34,'Parametrisierung Forscher 2'!L34)</f>
        <v>3.6055512754639891</v>
      </c>
      <c r="M34" s="16">
        <f>_xlfn.STDEV.S('Parametrisierung Experte'!M34,'Parametrisierung Forscherin 1'!M34,'Parametrisierung Forscher 2'!M34)</f>
        <v>3.6055512754639891</v>
      </c>
      <c r="N34" s="16">
        <f>_xlfn.STDEV.S('Parametrisierung Experte'!N34,'Parametrisierung Forscherin 1'!N34,'Parametrisierung Forscher 2'!N34)</f>
        <v>3.5118845842842465</v>
      </c>
      <c r="O34" s="16">
        <f>_xlfn.STDEV.S('Parametrisierung Experte'!O34,'Parametrisierung Forscherin 1'!O34,'Parametrisierung Forscher 2'!O34)</f>
        <v>5.196152422706632</v>
      </c>
      <c r="P34" s="16">
        <f>_xlfn.STDEV.S('Parametrisierung Experte'!P34,'Parametrisierung Forscherin 1'!P34,'Parametrisierung Forscher 2'!P34)</f>
        <v>4.9328828623162471</v>
      </c>
      <c r="Q34" s="16">
        <f>_xlfn.STDEV.S('Parametrisierung Experte'!Q34,'Parametrisierung Forscherin 1'!Q34,'Parametrisierung Forscher 2'!Q34)</f>
        <v>2.5166114784235831</v>
      </c>
      <c r="R34" s="16">
        <f>_xlfn.STDEV.S('Parametrisierung Experte'!R34,'Parametrisierung Forscherin 1'!R34,'Parametrisierung Forscher 2'!R34)</f>
        <v>2.8867513459481291</v>
      </c>
      <c r="S34" s="16">
        <f>_xlfn.STDEV.S('Parametrisierung Experte'!S34,'Parametrisierung Forscherin 1'!S34,'Parametrisierung Forscher 2'!S34)</f>
        <v>4.7258156262526088</v>
      </c>
      <c r="T34" s="16">
        <f>_xlfn.STDEV.S('Parametrisierung Experte'!T34,'Parametrisierung Forscherin 1'!T34,'Parametrisierung Forscher 2'!T34)</f>
        <v>4.6188021535170058</v>
      </c>
      <c r="U34" s="16">
        <f>_xlfn.STDEV.S('Parametrisierung Experte'!U34,'Parametrisierung Forscherin 1'!U34,'Parametrisierung Forscher 2'!U34)</f>
        <v>4.6188021535170058</v>
      </c>
      <c r="V34" s="16">
        <f>_xlfn.STDEV.S('Parametrisierung Experte'!V34,'Parametrisierung Forscherin 1'!V34,'Parametrisierung Forscher 2'!V34)</f>
        <v>3.5118845842842465</v>
      </c>
      <c r="W34" s="16">
        <f>_xlfn.STDEV.S('Parametrisierung Experte'!W34,'Parametrisierung Forscherin 1'!W34,'Parametrisierung Forscher 2'!W34)</f>
        <v>2.8867513459481291</v>
      </c>
      <c r="X34" s="16">
        <f>_xlfn.STDEV.S('Parametrisierung Experte'!X34,'Parametrisierung Forscherin 1'!X34,'Parametrisierung Forscher 2'!X34)</f>
        <v>4.0414518843273806</v>
      </c>
      <c r="Y34" s="16">
        <f>_xlfn.STDEV.S('Parametrisierung Experte'!Y34,'Parametrisierung Forscherin 1'!Y34,'Parametrisierung Forscher 2'!Y34)</f>
        <v>4.0414518843273806</v>
      </c>
      <c r="Z34" s="16">
        <f>_xlfn.STDEV.S('Parametrisierung Experte'!Z34,'Parametrisierung Forscherin 1'!Z34,'Parametrisierung Forscher 2'!Z34)</f>
        <v>3.4641016151377544</v>
      </c>
      <c r="AA34" s="16">
        <f>_xlfn.STDEV.S('Parametrisierung Experte'!AA34,'Parametrisierung Forscherin 1'!AA34,'Parametrisierung Forscher 2'!AA34)</f>
        <v>3.7859388972001824</v>
      </c>
      <c r="AB34" s="16">
        <f>_xlfn.STDEV.S('Parametrisierung Experte'!AB34,'Parametrisierung Forscherin 1'!AB34,'Parametrisierung Forscher 2'!AB34)</f>
        <v>2.6457513110645907</v>
      </c>
      <c r="AC34" s="16">
        <f>_xlfn.STDEV.S('Parametrisierung Experte'!AC34,'Parametrisierung Forscherin 1'!AC34,'Parametrisierung Forscher 2'!AC34)</f>
        <v>3.6055512754639891</v>
      </c>
      <c r="AD34" s="16">
        <f>_xlfn.STDEV.S('Parametrisierung Experte'!AD34,'Parametrisierung Forscherin 1'!AD34,'Parametrisierung Forscher 2'!AD34)</f>
        <v>3.6055512754639891</v>
      </c>
      <c r="AE34" s="5"/>
      <c r="AF34" s="5"/>
      <c r="AG34" s="5"/>
      <c r="AI34" s="207"/>
      <c r="AJ34" s="207"/>
      <c r="AK34" s="207"/>
      <c r="AL34" s="207"/>
      <c r="AM34" s="207"/>
    </row>
    <row r="35" spans="1:46" ht="15" x14ac:dyDescent="0.25">
      <c r="A35" s="186"/>
      <c r="B35" s="186"/>
      <c r="C35" s="4" t="s">
        <v>98</v>
      </c>
      <c r="D35" s="13"/>
      <c r="E35" s="16">
        <f>_xlfn.STDEV.S('Parametrisierung Experte'!E35,'Parametrisierung Forscherin 1'!E35,'Parametrisierung Forscher 2'!E35)</f>
        <v>2.5166114784235831</v>
      </c>
      <c r="F35" s="16">
        <f>_xlfn.STDEV.S('Parametrisierung Experte'!F35,'Parametrisierung Forscherin 1'!F35,'Parametrisierung Forscher 2'!F35)</f>
        <v>1.1547005383792517</v>
      </c>
      <c r="G35" s="16">
        <f>_xlfn.STDEV.S('Parametrisierung Experte'!G35,'Parametrisierung Forscherin 1'!G35,'Parametrisierung Forscher 2'!G35)</f>
        <v>1.5275252316519468</v>
      </c>
      <c r="H35" s="16">
        <f>_xlfn.STDEV.S('Parametrisierung Experte'!H35,'Parametrisierung Forscherin 1'!H35,'Parametrisierung Forscher 2'!H35)</f>
        <v>5.196152422706632</v>
      </c>
      <c r="I35" s="16">
        <f>_xlfn.STDEV.S('Parametrisierung Experte'!I35,'Parametrisierung Forscherin 1'!I35,'Parametrisierung Forscher 2'!I35)</f>
        <v>1</v>
      </c>
      <c r="J35" s="16">
        <f>_xlfn.STDEV.S('Parametrisierung Experte'!J35,'Parametrisierung Forscherin 1'!J35,'Parametrisierung Forscher 2'!J35)</f>
        <v>4.7258156262526088</v>
      </c>
      <c r="K35" s="16">
        <f>_xlfn.STDEV.S('Parametrisierung Experte'!K35,'Parametrisierung Forscherin 1'!K35,'Parametrisierung Forscher 2'!K35)</f>
        <v>5.196152422706632</v>
      </c>
      <c r="L35" s="16">
        <f>_xlfn.STDEV.S('Parametrisierung Experte'!L35,'Parametrisierung Forscherin 1'!L35,'Parametrisierung Forscher 2'!L35)</f>
        <v>3.6055512754639891</v>
      </c>
      <c r="M35" s="16">
        <f>_xlfn.STDEV.S('Parametrisierung Experte'!M35,'Parametrisierung Forscherin 1'!M35,'Parametrisierung Forscher 2'!M35)</f>
        <v>3.6055512754639891</v>
      </c>
      <c r="N35" s="16">
        <f>_xlfn.STDEV.S('Parametrisierung Experte'!N35,'Parametrisierung Forscherin 1'!N35,'Parametrisierung Forscher 2'!N35)</f>
        <v>3.6055512754639891</v>
      </c>
      <c r="O35" s="16">
        <f>_xlfn.STDEV.S('Parametrisierung Experte'!O35,'Parametrisierung Forscherin 1'!O35,'Parametrisierung Forscher 2'!O35)</f>
        <v>5.196152422706632</v>
      </c>
      <c r="P35" s="16">
        <f>_xlfn.STDEV.S('Parametrisierung Experte'!P35,'Parametrisierung Forscherin 1'!P35,'Parametrisierung Forscher 2'!P35)</f>
        <v>4.9328828623162471</v>
      </c>
      <c r="Q35" s="16">
        <f>_xlfn.STDEV.S('Parametrisierung Experte'!Q35,'Parametrisierung Forscherin 1'!Q35,'Parametrisierung Forscher 2'!Q35)</f>
        <v>2.5166114784235831</v>
      </c>
      <c r="R35" s="16">
        <f>_xlfn.STDEV.S('Parametrisierung Experte'!R35,'Parametrisierung Forscherin 1'!R35,'Parametrisierung Forscher 2'!R35)</f>
        <v>2.8867513459481291</v>
      </c>
      <c r="S35" s="16">
        <f>_xlfn.STDEV.S('Parametrisierung Experte'!S35,'Parametrisierung Forscherin 1'!S35,'Parametrisierung Forscher 2'!S35)</f>
        <v>4.7258156262526088</v>
      </c>
      <c r="T35" s="16">
        <f>_xlfn.STDEV.S('Parametrisierung Experte'!T35,'Parametrisierung Forscherin 1'!T35,'Parametrisierung Forscher 2'!T35)</f>
        <v>4.9328828623162471</v>
      </c>
      <c r="U35" s="16">
        <f>_xlfn.STDEV.S('Parametrisierung Experte'!U35,'Parametrisierung Forscherin 1'!U35,'Parametrisierung Forscher 2'!U35)</f>
        <v>4.9328828623162471</v>
      </c>
      <c r="V35" s="16">
        <f>_xlfn.STDEV.S('Parametrisierung Experte'!V35,'Parametrisierung Forscherin 1'!V35,'Parametrisierung Forscher 2'!V35)</f>
        <v>3.5118845842842465</v>
      </c>
      <c r="W35" s="16">
        <f>_xlfn.STDEV.S('Parametrisierung Experte'!W35,'Parametrisierung Forscherin 1'!W35,'Parametrisierung Forscher 2'!W35)</f>
        <v>2.8867513459481291</v>
      </c>
      <c r="X35" s="16">
        <f>_xlfn.STDEV.S('Parametrisierung Experte'!X35,'Parametrisierung Forscherin 1'!X35,'Parametrisierung Forscher 2'!X35)</f>
        <v>2.8867513459481291</v>
      </c>
      <c r="Y35" s="16">
        <f>_xlfn.STDEV.S('Parametrisierung Experte'!Y35,'Parametrisierung Forscherin 1'!Y35,'Parametrisierung Forscher 2'!Y35)</f>
        <v>4.0414518843273806</v>
      </c>
      <c r="Z35" s="16">
        <f>_xlfn.STDEV.S('Parametrisierung Experte'!Z35,'Parametrisierung Forscherin 1'!Z35,'Parametrisierung Forscher 2'!Z35)</f>
        <v>3.0550504633038926</v>
      </c>
      <c r="AA35" s="16">
        <f>_xlfn.STDEV.S('Parametrisierung Experte'!AA35,'Parametrisierung Forscherin 1'!AA35,'Parametrisierung Forscher 2'!AA35)</f>
        <v>3.7859388972001824</v>
      </c>
      <c r="AB35" s="16">
        <f>_xlfn.STDEV.S('Parametrisierung Experte'!AB35,'Parametrisierung Forscherin 1'!AB35,'Parametrisierung Forscher 2'!AB35)</f>
        <v>2.6457513110645907</v>
      </c>
      <c r="AC35" s="16">
        <f>_xlfn.STDEV.S('Parametrisierung Experte'!AC35,'Parametrisierung Forscherin 1'!AC35,'Parametrisierung Forscher 2'!AC35)</f>
        <v>3.6055512754639891</v>
      </c>
      <c r="AD35" s="16">
        <f>_xlfn.STDEV.S('Parametrisierung Experte'!AD35,'Parametrisierung Forscherin 1'!AD35,'Parametrisierung Forscher 2'!AD35)</f>
        <v>4.5092497528228943</v>
      </c>
      <c r="AE35" s="5"/>
      <c r="AF35" s="5"/>
      <c r="AG35" s="5"/>
      <c r="AI35" s="207"/>
      <c r="AJ35" s="207"/>
      <c r="AK35" s="207"/>
      <c r="AL35" s="207"/>
      <c r="AM35" s="207"/>
    </row>
    <row r="36" spans="1:46" ht="15" x14ac:dyDescent="0.25">
      <c r="A36" s="6"/>
      <c r="B36" s="6"/>
      <c r="C36" s="6"/>
      <c r="D36" s="6"/>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5"/>
      <c r="AF36" s="5"/>
      <c r="AG36" s="5"/>
      <c r="AI36" s="212"/>
      <c r="AJ36" s="213"/>
      <c r="AK36" s="213"/>
      <c r="AL36" s="213"/>
      <c r="AM36" s="214"/>
    </row>
    <row r="37" spans="1:46" ht="15.75" customHeight="1" x14ac:dyDescent="0.2">
      <c r="A37" s="186" t="s">
        <v>202</v>
      </c>
      <c r="B37" s="186" t="s">
        <v>166</v>
      </c>
      <c r="C37" s="7" t="s">
        <v>131</v>
      </c>
      <c r="D37" s="8" t="s">
        <v>100</v>
      </c>
      <c r="E37" s="16">
        <f>_xlfn.STDEV.S('Parametrisierung Experte'!E37,'Parametrisierung Forscherin 1'!E37,'Parametrisierung Forscher 2'!E37)</f>
        <v>3.6055512754639891</v>
      </c>
      <c r="F37" s="16">
        <f>_xlfn.STDEV.S('Parametrisierung Experte'!F37,'Parametrisierung Forscherin 1'!F37,'Parametrisierung Forscher 2'!F37)</f>
        <v>0</v>
      </c>
      <c r="G37" s="16">
        <f>_xlfn.STDEV.S('Parametrisierung Experte'!G37,'Parametrisierung Forscherin 1'!G37,'Parametrisierung Forscher 2'!G37)</f>
        <v>2.3094010767585034</v>
      </c>
      <c r="H37" s="16">
        <f>_xlfn.STDEV.S('Parametrisierung Experte'!H37,'Parametrisierung Forscherin 1'!H37,'Parametrisierung Forscher 2'!H37)</f>
        <v>3.5118845842842465</v>
      </c>
      <c r="I37" s="16">
        <f>_xlfn.STDEV.S('Parametrisierung Experte'!I37,'Parametrisierung Forscherin 1'!I37,'Parametrisierung Forscher 2'!I37)</f>
        <v>4.0414518843273806</v>
      </c>
      <c r="J37" s="16">
        <f>_xlfn.STDEV.S('Parametrisierung Experte'!J37,'Parametrisierung Forscherin 1'!J37,'Parametrisierung Forscher 2'!J37)</f>
        <v>1.1547005383792517</v>
      </c>
      <c r="K37" s="16">
        <f>_xlfn.STDEV.S('Parametrisierung Experte'!K37,'Parametrisierung Forscherin 1'!K37,'Parametrisierung Forscher 2'!K37)</f>
        <v>2.3094010767585034</v>
      </c>
      <c r="L37" s="16">
        <f>_xlfn.STDEV.S('Parametrisierung Experte'!L37,'Parametrisierung Forscherin 1'!L37,'Parametrisierung Forscher 2'!L37)</f>
        <v>0</v>
      </c>
      <c r="M37" s="16">
        <f>_xlfn.STDEV.S('Parametrisierung Experte'!M37,'Parametrisierung Forscherin 1'!M37,'Parametrisierung Forscher 2'!M37)</f>
        <v>4.6188021535170067</v>
      </c>
      <c r="N37" s="16">
        <f>_xlfn.STDEV.S('Parametrisierung Experte'!N37,'Parametrisierung Forscherin 1'!N37,'Parametrisierung Forscher 2'!N37)</f>
        <v>0</v>
      </c>
      <c r="O37" s="16">
        <f>_xlfn.STDEV.S('Parametrisierung Experte'!O37,'Parametrisierung Forscherin 1'!O37,'Parametrisierung Forscher 2'!O37)</f>
        <v>2.8867513459481287</v>
      </c>
      <c r="P37" s="16">
        <f>_xlfn.STDEV.S('Parametrisierung Experte'!P37,'Parametrisierung Forscherin 1'!P37,'Parametrisierung Forscher 2'!P37)</f>
        <v>0</v>
      </c>
      <c r="Q37" s="16">
        <f>_xlfn.STDEV.S('Parametrisierung Experte'!Q37,'Parametrisierung Forscherin 1'!Q37,'Parametrisierung Forscher 2'!Q37)</f>
        <v>0</v>
      </c>
      <c r="R37" s="16">
        <f>_xlfn.STDEV.S('Parametrisierung Experte'!R37,'Parametrisierung Forscherin 1'!R37,'Parametrisierung Forscher 2'!R37)</f>
        <v>0</v>
      </c>
      <c r="S37" s="16">
        <f>_xlfn.STDEV.S('Parametrisierung Experte'!S37,'Parametrisierung Forscherin 1'!S37,'Parametrisierung Forscher 2'!S37)</f>
        <v>0</v>
      </c>
      <c r="T37" s="16">
        <f>_xlfn.STDEV.S('Parametrisierung Experte'!T37,'Parametrisierung Forscherin 1'!T37,'Parametrisierung Forscher 2'!T37)</f>
        <v>1.7320508075688772</v>
      </c>
      <c r="U37" s="16">
        <f>_xlfn.STDEV.S('Parametrisierung Experte'!U37,'Parametrisierung Forscherin 1'!U37,'Parametrisierung Forscher 2'!U37)</f>
        <v>0</v>
      </c>
      <c r="V37" s="16">
        <f>_xlfn.STDEV.S('Parametrisierung Experte'!V37,'Parametrisierung Forscherin 1'!V37,'Parametrisierung Forscher 2'!V37)</f>
        <v>0</v>
      </c>
      <c r="W37" s="16">
        <f>_xlfn.STDEV.S('Parametrisierung Experte'!W37,'Parametrisierung Forscherin 1'!W37,'Parametrisierung Forscher 2'!W37)</f>
        <v>0</v>
      </c>
      <c r="X37" s="16">
        <f>_xlfn.STDEV.S('Parametrisierung Experte'!X37,'Parametrisierung Forscherin 1'!X37,'Parametrisierung Forscher 2'!X37)</f>
        <v>1.1547005383792517</v>
      </c>
      <c r="Y37" s="16">
        <f>_xlfn.STDEV.S('Parametrisierung Experte'!Y37,'Parametrisierung Forscherin 1'!Y37,'Parametrisierung Forscher 2'!Y37)</f>
        <v>2.3094010767585034</v>
      </c>
      <c r="Z37" s="16">
        <f>_xlfn.STDEV.S('Parametrisierung Experte'!Z37,'Parametrisierung Forscherin 1'!Z37,'Parametrisierung Forscher 2'!Z37)</f>
        <v>0</v>
      </c>
      <c r="AA37" s="16">
        <f>_xlfn.STDEV.S('Parametrisierung Experte'!AA37,'Parametrisierung Forscherin 1'!AA37,'Parametrisierung Forscher 2'!AA37)</f>
        <v>0</v>
      </c>
      <c r="AB37" s="16">
        <f>_xlfn.STDEV.S('Parametrisierung Experte'!AB37,'Parametrisierung Forscherin 1'!AB37,'Parametrisierung Forscher 2'!AB37)</f>
        <v>2.8867513459481287</v>
      </c>
      <c r="AC37" s="16">
        <f>_xlfn.STDEV.S('Parametrisierung Experte'!AC37,'Parametrisierung Forscherin 1'!AC37,'Parametrisierung Forscher 2'!AC37)</f>
        <v>3.2145502536643185</v>
      </c>
      <c r="AD37" s="16">
        <f>_xlfn.STDEV.S('Parametrisierung Experte'!AD37,'Parametrisierung Forscherin 1'!AD37,'Parametrisierung Forscher 2'!AD37)</f>
        <v>0</v>
      </c>
      <c r="AE37" s="5"/>
      <c r="AF37" s="5"/>
      <c r="AG37" s="5"/>
      <c r="AI37" s="207" t="s">
        <v>252</v>
      </c>
      <c r="AJ37" s="208"/>
      <c r="AK37" s="208"/>
      <c r="AL37" s="208"/>
      <c r="AM37" s="208"/>
      <c r="AO37" s="52" t="s">
        <v>204</v>
      </c>
    </row>
    <row r="38" spans="1:46" ht="15.75" customHeight="1" x14ac:dyDescent="0.2">
      <c r="A38" s="186"/>
      <c r="B38" s="186"/>
      <c r="C38" s="7" t="s">
        <v>132</v>
      </c>
      <c r="D38" s="8" t="s">
        <v>101</v>
      </c>
      <c r="E38" s="16">
        <f>_xlfn.STDEV.S('Parametrisierung Experte'!E38,'Parametrisierung Forscherin 1'!E38,'Parametrisierung Forscher 2'!E38)</f>
        <v>4</v>
      </c>
      <c r="F38" s="16">
        <f>_xlfn.STDEV.S('Parametrisierung Experte'!F38,'Parametrisierung Forscherin 1'!F38,'Parametrisierung Forscher 2'!F38)</f>
        <v>1.1547005383792517</v>
      </c>
      <c r="G38" s="16">
        <f>_xlfn.STDEV.S('Parametrisierung Experte'!G38,'Parametrisierung Forscherin 1'!G38,'Parametrisierung Forscher 2'!G38)</f>
        <v>2.6457513110645907</v>
      </c>
      <c r="H38" s="16">
        <f>_xlfn.STDEV.S('Parametrisierung Experte'!H38,'Parametrisierung Forscherin 1'!H38,'Parametrisierung Forscher 2'!H38)</f>
        <v>5.0332229568471663</v>
      </c>
      <c r="I38" s="16">
        <f>_xlfn.STDEV.S('Parametrisierung Experte'!I38,'Parametrisierung Forscherin 1'!I38,'Parametrisierung Forscher 2'!I38)</f>
        <v>0.57735026918962629</v>
      </c>
      <c r="J38" s="16">
        <f>_xlfn.STDEV.S('Parametrisierung Experte'!J38,'Parametrisierung Forscherin 1'!J38,'Parametrisierung Forscher 2'!J38)</f>
        <v>2.3094010767585034</v>
      </c>
      <c r="K38" s="16">
        <f>_xlfn.STDEV.S('Parametrisierung Experte'!K38,'Parametrisierung Forscherin 1'!K38,'Parametrisierung Forscher 2'!K38)</f>
        <v>1.1547005383792517</v>
      </c>
      <c r="L38" s="16">
        <f>_xlfn.STDEV.S('Parametrisierung Experte'!L38,'Parametrisierung Forscherin 1'!L38,'Parametrisierung Forscher 2'!L38)</f>
        <v>0</v>
      </c>
      <c r="M38" s="16">
        <f>_xlfn.STDEV.S('Parametrisierung Experte'!M38,'Parametrisierung Forscherin 1'!M38,'Parametrisierung Forscher 2'!M38)</f>
        <v>2.3094010767585034</v>
      </c>
      <c r="N38" s="16">
        <f>_xlfn.STDEV.S('Parametrisierung Experte'!N38,'Parametrisierung Forscherin 1'!N38,'Parametrisierung Forscher 2'!N38)</f>
        <v>0</v>
      </c>
      <c r="O38" s="16">
        <f>_xlfn.STDEV.S('Parametrisierung Experte'!O38,'Parametrisierung Forscherin 1'!O38,'Parametrisierung Forscher 2'!O38)</f>
        <v>0.57735026918962584</v>
      </c>
      <c r="P38" s="16">
        <f>_xlfn.STDEV.S('Parametrisierung Experte'!P38,'Parametrisierung Forscherin 1'!P38,'Parametrisierung Forscher 2'!P38)</f>
        <v>0</v>
      </c>
      <c r="Q38" s="16">
        <f>_xlfn.STDEV.S('Parametrisierung Experte'!Q38,'Parametrisierung Forscherin 1'!Q38,'Parametrisierung Forscher 2'!Q38)</f>
        <v>2</v>
      </c>
      <c r="R38" s="16">
        <f>_xlfn.STDEV.S('Parametrisierung Experte'!R38,'Parametrisierung Forscherin 1'!R38,'Parametrisierung Forscher 2'!R38)</f>
        <v>0</v>
      </c>
      <c r="S38" s="16">
        <f>_xlfn.STDEV.S('Parametrisierung Experte'!S38,'Parametrisierung Forscherin 1'!S38,'Parametrisierung Forscher 2'!S38)</f>
        <v>1.7320508075688772</v>
      </c>
      <c r="T38" s="16">
        <f>_xlfn.STDEV.S('Parametrisierung Experte'!T38,'Parametrisierung Forscherin 1'!T38,'Parametrisierung Forscher 2'!T38)</f>
        <v>1.7320508075688772</v>
      </c>
      <c r="U38" s="16">
        <f>_xlfn.STDEV.S('Parametrisierung Experte'!U38,'Parametrisierung Forscherin 1'!U38,'Parametrisierung Forscher 2'!U38)</f>
        <v>2.5166114784235836</v>
      </c>
      <c r="V38" s="16">
        <f>_xlfn.STDEV.S('Parametrisierung Experte'!V38,'Parametrisierung Forscherin 1'!V38,'Parametrisierung Forscher 2'!V38)</f>
        <v>2.6457513110645907</v>
      </c>
      <c r="W38" s="16">
        <f>_xlfn.STDEV.S('Parametrisierung Experte'!W38,'Parametrisierung Forscherin 1'!W38,'Parametrisierung Forscher 2'!W38)</f>
        <v>0</v>
      </c>
      <c r="X38" s="16">
        <f>_xlfn.STDEV.S('Parametrisierung Experte'!X38,'Parametrisierung Forscherin 1'!X38,'Parametrisierung Forscher 2'!X38)</f>
        <v>0</v>
      </c>
      <c r="Y38" s="16">
        <f>_xlfn.STDEV.S('Parametrisierung Experte'!Y38,'Parametrisierung Forscherin 1'!Y38,'Parametrisierung Forscher 2'!Y38)</f>
        <v>4.5092497528228943</v>
      </c>
      <c r="Z38" s="16">
        <f>_xlfn.STDEV.S('Parametrisierung Experte'!Z38,'Parametrisierung Forscherin 1'!Z38,'Parametrisierung Forscher 2'!Z38)</f>
        <v>2.5166114784235836</v>
      </c>
      <c r="AA38" s="16">
        <f>_xlfn.STDEV.S('Parametrisierung Experte'!AA38,'Parametrisierung Forscherin 1'!AA38,'Parametrisierung Forscher 2'!AA38)</f>
        <v>1.7320508075688772</v>
      </c>
      <c r="AB38" s="16">
        <f>_xlfn.STDEV.S('Parametrisierung Experte'!AB38,'Parametrisierung Forscherin 1'!AB38,'Parametrisierung Forscher 2'!AB38)</f>
        <v>2.8867513459481287</v>
      </c>
      <c r="AC38" s="16">
        <f>_xlfn.STDEV.S('Parametrisierung Experte'!AC38,'Parametrisierung Forscherin 1'!AC38,'Parametrisierung Forscher 2'!AC38)</f>
        <v>1.1547005383792517</v>
      </c>
      <c r="AD38" s="16">
        <f>_xlfn.STDEV.S('Parametrisierung Experte'!AD38,'Parametrisierung Forscherin 1'!AD38,'Parametrisierung Forscher 2'!AD38)</f>
        <v>0</v>
      </c>
      <c r="AE38" s="5"/>
      <c r="AF38" s="5"/>
      <c r="AG38" s="5"/>
      <c r="AI38" s="208"/>
      <c r="AJ38" s="208"/>
      <c r="AK38" s="208"/>
      <c r="AL38" s="208"/>
      <c r="AM38" s="208"/>
      <c r="AO38" s="47" t="s">
        <v>177</v>
      </c>
      <c r="AP38" s="48" t="s">
        <v>178</v>
      </c>
      <c r="AQ38" s="47" t="s">
        <v>179</v>
      </c>
    </row>
    <row r="39" spans="1:46" ht="15.75" customHeight="1" x14ac:dyDescent="0.2">
      <c r="A39" s="186"/>
      <c r="B39" s="186"/>
      <c r="C39" s="7" t="s">
        <v>133</v>
      </c>
      <c r="D39" s="8" t="s">
        <v>102</v>
      </c>
      <c r="E39" s="16">
        <f>_xlfn.STDEV.S('Parametrisierung Experte'!E39,'Parametrisierung Forscherin 1'!E39,'Parametrisierung Forscher 2'!E39)</f>
        <v>4.1633319989322652</v>
      </c>
      <c r="F39" s="16">
        <f>_xlfn.STDEV.S('Parametrisierung Experte'!F39,'Parametrisierung Forscherin 1'!F39,'Parametrisierung Forscher 2'!F39)</f>
        <v>1.1547005383792517</v>
      </c>
      <c r="G39" s="16">
        <f>_xlfn.STDEV.S('Parametrisierung Experte'!G39,'Parametrisierung Forscherin 1'!G39,'Parametrisierung Forscher 2'!G39)</f>
        <v>3.7859388972001824</v>
      </c>
      <c r="H39" s="16">
        <f>_xlfn.STDEV.S('Parametrisierung Experte'!H39,'Parametrisierung Forscherin 1'!H39,'Parametrisierung Forscher 2'!H39)</f>
        <v>3.6055512754639891</v>
      </c>
      <c r="I39" s="16">
        <f>_xlfn.STDEV.S('Parametrisierung Experte'!I39,'Parametrisierung Forscherin 1'!I39,'Parametrisierung Forscher 2'!I39)</f>
        <v>3</v>
      </c>
      <c r="J39" s="16">
        <f>_xlfn.STDEV.S('Parametrisierung Experte'!J39,'Parametrisierung Forscherin 1'!J39,'Parametrisierung Forscher 2'!J39)</f>
        <v>2.3094010767585034</v>
      </c>
      <c r="K39" s="16">
        <f>_xlfn.STDEV.S('Parametrisierung Experte'!K39,'Parametrisierung Forscherin 1'!K39,'Parametrisierung Forscher 2'!K39)</f>
        <v>2.5166114784235836</v>
      </c>
      <c r="L39" s="16">
        <f>_xlfn.STDEV.S('Parametrisierung Experte'!L39,'Parametrisierung Forscherin 1'!L39,'Parametrisierung Forscher 2'!L39)</f>
        <v>0</v>
      </c>
      <c r="M39" s="16">
        <f>_xlfn.STDEV.S('Parametrisierung Experte'!M39,'Parametrisierung Forscherin 1'!M39,'Parametrisierung Forscher 2'!M39)</f>
        <v>4.5825756949558398</v>
      </c>
      <c r="N39" s="16">
        <f>_xlfn.STDEV.S('Parametrisierung Experte'!N39,'Parametrisierung Forscherin 1'!N39,'Parametrisierung Forscher 2'!N39)</f>
        <v>1.7320508075688772</v>
      </c>
      <c r="O39" s="16">
        <f>_xlfn.STDEV.S('Parametrisierung Experte'!O39,'Parametrisierung Forscherin 1'!O39,'Parametrisierung Forscher 2'!O39)</f>
        <v>2.5166114784235836</v>
      </c>
      <c r="P39" s="16">
        <f>_xlfn.STDEV.S('Parametrisierung Experte'!P39,'Parametrisierung Forscherin 1'!P39,'Parametrisierung Forscher 2'!P39)</f>
        <v>0</v>
      </c>
      <c r="Q39" s="16">
        <f>_xlfn.STDEV.S('Parametrisierung Experte'!Q39,'Parametrisierung Forscherin 1'!Q39,'Parametrisierung Forscher 2'!Q39)</f>
        <v>2</v>
      </c>
      <c r="R39" s="16">
        <f>_xlfn.STDEV.S('Parametrisierung Experte'!R39,'Parametrisierung Forscherin 1'!R39,'Parametrisierung Forscher 2'!R39)</f>
        <v>0</v>
      </c>
      <c r="S39" s="16">
        <f>_xlfn.STDEV.S('Parametrisierung Experte'!S39,'Parametrisierung Forscherin 1'!S39,'Parametrisierung Forscher 2'!S39)</f>
        <v>1.7320508075688772</v>
      </c>
      <c r="T39" s="16">
        <f>_xlfn.STDEV.S('Parametrisierung Experte'!T39,'Parametrisierung Forscherin 1'!T39,'Parametrisierung Forscher 2'!T39)</f>
        <v>0</v>
      </c>
      <c r="U39" s="16">
        <f>_xlfn.STDEV.S('Parametrisierung Experte'!U39,'Parametrisierung Forscherin 1'!U39,'Parametrisierung Forscher 2'!U39)</f>
        <v>2.5166114784235836</v>
      </c>
      <c r="V39" s="16">
        <f>_xlfn.STDEV.S('Parametrisierung Experte'!V39,'Parametrisierung Forscherin 1'!V39,'Parametrisierung Forscher 2'!V39)</f>
        <v>2.3094010767585034</v>
      </c>
      <c r="W39" s="16">
        <f>_xlfn.STDEV.S('Parametrisierung Experte'!W39,'Parametrisierung Forscherin 1'!W39,'Parametrisierung Forscher 2'!W39)</f>
        <v>0</v>
      </c>
      <c r="X39" s="16">
        <f>_xlfn.STDEV.S('Parametrisierung Experte'!X39,'Parametrisierung Forscherin 1'!X39,'Parametrisierung Forscher 2'!X39)</f>
        <v>0</v>
      </c>
      <c r="Y39" s="16">
        <f>_xlfn.STDEV.S('Parametrisierung Experte'!Y39,'Parametrisierung Forscherin 1'!Y39,'Parametrisierung Forscher 2'!Y39)</f>
        <v>3.5118845842842465</v>
      </c>
      <c r="Z39" s="16">
        <f>_xlfn.STDEV.S('Parametrisierung Experte'!Z39,'Parametrisierung Forscherin 1'!Z39,'Parametrisierung Forscher 2'!Z39)</f>
        <v>1.7320508075688772</v>
      </c>
      <c r="AA39" s="16">
        <f>_xlfn.STDEV.S('Parametrisierung Experte'!AA39,'Parametrisierung Forscherin 1'!AA39,'Parametrisierung Forscher 2'!AA39)</f>
        <v>1.7320508075688772</v>
      </c>
      <c r="AB39" s="16">
        <f>_xlfn.STDEV.S('Parametrisierung Experte'!AB39,'Parametrisierung Forscherin 1'!AB39,'Parametrisierung Forscher 2'!AB39)</f>
        <v>2.8867513459481287</v>
      </c>
      <c r="AC39" s="16">
        <f>_xlfn.STDEV.S('Parametrisierung Experte'!AC39,'Parametrisierung Forscherin 1'!AC39,'Parametrisierung Forscher 2'!AC39)</f>
        <v>1.5275252316519465</v>
      </c>
      <c r="AD39" s="16">
        <f>_xlfn.STDEV.S('Parametrisierung Experte'!AD39,'Parametrisierung Forscherin 1'!AD39,'Parametrisierung Forscher 2'!AD39)</f>
        <v>0</v>
      </c>
      <c r="AE39" s="5"/>
      <c r="AF39" s="5"/>
      <c r="AG39" s="5"/>
      <c r="AI39" s="208"/>
      <c r="AJ39" s="208"/>
      <c r="AK39" s="208"/>
      <c r="AL39" s="208"/>
      <c r="AM39" s="208"/>
      <c r="AO39" s="191" t="s">
        <v>180</v>
      </c>
      <c r="AP39" s="49" t="s">
        <v>181</v>
      </c>
      <c r="AQ39" s="50">
        <v>10</v>
      </c>
    </row>
    <row r="40" spans="1:46" ht="15.75" customHeight="1" x14ac:dyDescent="0.2">
      <c r="A40" s="186"/>
      <c r="B40" s="186"/>
      <c r="C40" s="7" t="s">
        <v>134</v>
      </c>
      <c r="D40" s="8" t="s">
        <v>103</v>
      </c>
      <c r="E40" s="16">
        <f>_xlfn.STDEV.S('Parametrisierung Experte'!E40,'Parametrisierung Forscherin 1'!E40,'Parametrisierung Forscher 2'!E40)</f>
        <v>4.0414518843273806</v>
      </c>
      <c r="F40" s="16">
        <f>_xlfn.STDEV.S('Parametrisierung Experte'!F40,'Parametrisierung Forscherin 1'!F40,'Parametrisierung Forscher 2'!F40)</f>
        <v>1.7320508075688772</v>
      </c>
      <c r="G40" s="16">
        <f>_xlfn.STDEV.S('Parametrisierung Experte'!G40,'Parametrisierung Forscherin 1'!G40,'Parametrisierung Forscher 2'!G40)</f>
        <v>4.5825756949558398</v>
      </c>
      <c r="H40" s="16">
        <f>_xlfn.STDEV.S('Parametrisierung Experte'!H40,'Parametrisierung Forscherin 1'!H40,'Parametrisierung Forscher 2'!H40)</f>
        <v>3.0550504633038931</v>
      </c>
      <c r="I40" s="16">
        <f>_xlfn.STDEV.S('Parametrisierung Experte'!I40,'Parametrisierung Forscherin 1'!I40,'Parametrisierung Forscher 2'!I40)</f>
        <v>5.196152422706632</v>
      </c>
      <c r="J40" s="16">
        <f>_xlfn.STDEV.S('Parametrisierung Experte'!J40,'Parametrisierung Forscherin 1'!J40,'Parametrisierung Forscher 2'!J40)</f>
        <v>4.0414518843273806</v>
      </c>
      <c r="K40" s="16">
        <f>_xlfn.STDEV.S('Parametrisierung Experte'!K40,'Parametrisierung Forscherin 1'!K40,'Parametrisierung Forscher 2'!K40)</f>
        <v>5.6862407030773268</v>
      </c>
      <c r="L40" s="16">
        <f>_xlfn.STDEV.S('Parametrisierung Experte'!L40,'Parametrisierung Forscherin 1'!L40,'Parametrisierung Forscher 2'!L40)</f>
        <v>0</v>
      </c>
      <c r="M40" s="16">
        <f>_xlfn.STDEV.S('Parametrisierung Experte'!M40,'Parametrisierung Forscherin 1'!M40,'Parametrisierung Forscher 2'!M40)</f>
        <v>5.6862407030773268</v>
      </c>
      <c r="N40" s="16">
        <f>_xlfn.STDEV.S('Parametrisierung Experte'!N40,'Parametrisierung Forscherin 1'!N40,'Parametrisierung Forscher 2'!N40)</f>
        <v>1.7320508075688772</v>
      </c>
      <c r="O40" s="16">
        <f>_xlfn.STDEV.S('Parametrisierung Experte'!O40,'Parametrisierung Forscherin 1'!O40,'Parametrisierung Forscher 2'!O40)</f>
        <v>2.8867513459481287</v>
      </c>
      <c r="P40" s="16">
        <f>_xlfn.STDEV.S('Parametrisierung Experte'!P40,'Parametrisierung Forscherin 1'!P40,'Parametrisierung Forscher 2'!P40)</f>
        <v>0</v>
      </c>
      <c r="Q40" s="16">
        <f>_xlfn.STDEV.S('Parametrisierung Experte'!Q40,'Parametrisierung Forscherin 1'!Q40,'Parametrisierung Forscher 2'!Q40)</f>
        <v>2</v>
      </c>
      <c r="R40" s="16">
        <f>_xlfn.STDEV.S('Parametrisierung Experte'!R40,'Parametrisierung Forscherin 1'!R40,'Parametrisierung Forscher 2'!R40)</f>
        <v>0</v>
      </c>
      <c r="S40" s="16">
        <f>_xlfn.STDEV.S('Parametrisierung Experte'!S40,'Parametrisierung Forscherin 1'!S40,'Parametrisierung Forscher 2'!S40)</f>
        <v>2.5166114784235836</v>
      </c>
      <c r="T40" s="16">
        <f>_xlfn.STDEV.S('Parametrisierung Experte'!T40,'Parametrisierung Forscherin 1'!T40,'Parametrisierung Forscher 2'!T40)</f>
        <v>0</v>
      </c>
      <c r="U40" s="16">
        <f>_xlfn.STDEV.S('Parametrisierung Experte'!U40,'Parametrisierung Forscherin 1'!U40,'Parametrisierung Forscher 2'!U40)</f>
        <v>2.6457513110645907</v>
      </c>
      <c r="V40" s="16">
        <f>_xlfn.STDEV.S('Parametrisierung Experte'!V40,'Parametrisierung Forscherin 1'!V40,'Parametrisierung Forscher 2'!V40)</f>
        <v>2.6457513110645907</v>
      </c>
      <c r="W40" s="16">
        <f>_xlfn.STDEV.S('Parametrisierung Experte'!W40,'Parametrisierung Forscherin 1'!W40,'Parametrisierung Forscher 2'!W40)</f>
        <v>0</v>
      </c>
      <c r="X40" s="16">
        <f>_xlfn.STDEV.S('Parametrisierung Experte'!X40,'Parametrisierung Forscherin 1'!X40,'Parametrisierung Forscher 2'!X40)</f>
        <v>0</v>
      </c>
      <c r="Y40" s="16">
        <f>_xlfn.STDEV.S('Parametrisierung Experte'!Y40,'Parametrisierung Forscherin 1'!Y40,'Parametrisierung Forscher 2'!Y40)</f>
        <v>2.6457513110645907</v>
      </c>
      <c r="Z40" s="16">
        <f>_xlfn.STDEV.S('Parametrisierung Experte'!Z40,'Parametrisierung Forscherin 1'!Z40,'Parametrisierung Forscher 2'!Z40)</f>
        <v>0</v>
      </c>
      <c r="AA40" s="16">
        <f>_xlfn.STDEV.S('Parametrisierung Experte'!AA40,'Parametrisierung Forscherin 1'!AA40,'Parametrisierung Forscher 2'!AA40)</f>
        <v>1.7320508075688772</v>
      </c>
      <c r="AB40" s="16">
        <f>_xlfn.STDEV.S('Parametrisierung Experte'!AB40,'Parametrisierung Forscherin 1'!AB40,'Parametrisierung Forscher 2'!AB40)</f>
        <v>2.8867513459481287</v>
      </c>
      <c r="AC40" s="16">
        <f>_xlfn.STDEV.S('Parametrisierung Experte'!AC40,'Parametrisierung Forscherin 1'!AC40,'Parametrisierung Forscher 2'!AC40)</f>
        <v>2.6457513110645907</v>
      </c>
      <c r="AD40" s="16">
        <f>_xlfn.STDEV.S('Parametrisierung Experte'!AD40,'Parametrisierung Forscherin 1'!AD40,'Parametrisierung Forscher 2'!AD40)</f>
        <v>0</v>
      </c>
      <c r="AE40" s="5"/>
      <c r="AF40" s="5"/>
      <c r="AG40" s="5"/>
      <c r="AI40" s="208"/>
      <c r="AJ40" s="208"/>
      <c r="AK40" s="208"/>
      <c r="AL40" s="208"/>
      <c r="AM40" s="208"/>
      <c r="AO40" s="191"/>
      <c r="AP40" s="49" t="s">
        <v>182</v>
      </c>
      <c r="AQ40" s="50">
        <v>9</v>
      </c>
    </row>
    <row r="41" spans="1:46" ht="15.75" customHeight="1" x14ac:dyDescent="0.2">
      <c r="A41" s="186"/>
      <c r="B41" s="186"/>
      <c r="C41" s="7" t="s">
        <v>135</v>
      </c>
      <c r="D41" s="8" t="s">
        <v>104</v>
      </c>
      <c r="E41" s="16">
        <f>_xlfn.STDEV.S('Parametrisierung Experte'!E41,'Parametrisierung Forscherin 1'!E41,'Parametrisierung Forscher 2'!E41)</f>
        <v>2</v>
      </c>
      <c r="F41" s="16">
        <f>_xlfn.STDEV.S('Parametrisierung Experte'!F41,'Parametrisierung Forscherin 1'!F41,'Parametrisierung Forscher 2'!F41)</f>
        <v>0</v>
      </c>
      <c r="G41" s="16">
        <f>_xlfn.STDEV.S('Parametrisierung Experte'!G41,'Parametrisierung Forscherin 1'!G41,'Parametrisierung Forscher 2'!G41)</f>
        <v>2.6457513110645907</v>
      </c>
      <c r="H41" s="16">
        <f>_xlfn.STDEV.S('Parametrisierung Experte'!H41,'Parametrisierung Forscherin 1'!H41,'Parametrisierung Forscher 2'!H41)</f>
        <v>3.0550504633038931</v>
      </c>
      <c r="I41" s="16">
        <f>_xlfn.STDEV.S('Parametrisierung Experte'!I41,'Parametrisierung Forscherin 1'!I41,'Parametrisierung Forscher 2'!I41)</f>
        <v>1.5275252316519465</v>
      </c>
      <c r="J41" s="16">
        <f>_xlfn.STDEV.S('Parametrisierung Experte'!J41,'Parametrisierung Forscherin 1'!J41,'Parametrisierung Forscher 2'!J41)</f>
        <v>0</v>
      </c>
      <c r="K41" s="16">
        <f>_xlfn.STDEV.S('Parametrisierung Experte'!K41,'Parametrisierung Forscherin 1'!K41,'Parametrisierung Forscher 2'!K41)</f>
        <v>6.110100926607787</v>
      </c>
      <c r="L41" s="16">
        <f>_xlfn.STDEV.S('Parametrisierung Experte'!L41,'Parametrisierung Forscherin 1'!L41,'Parametrisierung Forscher 2'!L41)</f>
        <v>0</v>
      </c>
      <c r="M41" s="16">
        <f>_xlfn.STDEV.S('Parametrisierung Experte'!M41,'Parametrisierung Forscherin 1'!M41,'Parametrisierung Forscher 2'!M41)</f>
        <v>1.5275252316519465</v>
      </c>
      <c r="N41" s="16">
        <f>_xlfn.STDEV.S('Parametrisierung Experte'!N41,'Parametrisierung Forscherin 1'!N41,'Parametrisierung Forscher 2'!N41)</f>
        <v>0</v>
      </c>
      <c r="O41" s="16">
        <f>_xlfn.STDEV.S('Parametrisierung Experte'!O41,'Parametrisierung Forscherin 1'!O41,'Parametrisierung Forscher 2'!O41)</f>
        <v>1.1547005383792517</v>
      </c>
      <c r="P41" s="16">
        <f>_xlfn.STDEV.S('Parametrisierung Experte'!P41,'Parametrisierung Forscherin 1'!P41,'Parametrisierung Forscher 2'!P41)</f>
        <v>0</v>
      </c>
      <c r="Q41" s="16">
        <f>_xlfn.STDEV.S('Parametrisierung Experte'!Q41,'Parametrisierung Forscherin 1'!Q41,'Parametrisierung Forscher 2'!Q41)</f>
        <v>0</v>
      </c>
      <c r="R41" s="16">
        <f>_xlfn.STDEV.S('Parametrisierung Experte'!R41,'Parametrisierung Forscherin 1'!R41,'Parametrisierung Forscher 2'!R41)</f>
        <v>0</v>
      </c>
      <c r="S41" s="16">
        <f>_xlfn.STDEV.S('Parametrisierung Experte'!S41,'Parametrisierung Forscherin 1'!S41,'Parametrisierung Forscher 2'!S41)</f>
        <v>0</v>
      </c>
      <c r="T41" s="16">
        <f>_xlfn.STDEV.S('Parametrisierung Experte'!T41,'Parametrisierung Forscherin 1'!T41,'Parametrisierung Forscher 2'!T41)</f>
        <v>0</v>
      </c>
      <c r="U41" s="16">
        <f>_xlfn.STDEV.S('Parametrisierung Experte'!U41,'Parametrisierung Forscherin 1'!U41,'Parametrisierung Forscher 2'!U41)</f>
        <v>0</v>
      </c>
      <c r="V41" s="16">
        <f>_xlfn.STDEV.S('Parametrisierung Experte'!V41,'Parametrisierung Forscherin 1'!V41,'Parametrisierung Forscher 2'!V41)</f>
        <v>3.2145502536643185</v>
      </c>
      <c r="W41" s="16">
        <f>_xlfn.STDEV.S('Parametrisierung Experte'!W41,'Parametrisierung Forscherin 1'!W41,'Parametrisierung Forscher 2'!W41)</f>
        <v>0</v>
      </c>
      <c r="X41" s="16">
        <f>_xlfn.STDEV.S('Parametrisierung Experte'!X41,'Parametrisierung Forscherin 1'!X41,'Parametrisierung Forscher 2'!X41)</f>
        <v>0</v>
      </c>
      <c r="Y41" s="16">
        <f>_xlfn.STDEV.S('Parametrisierung Experte'!Y41,'Parametrisierung Forscherin 1'!Y41,'Parametrisierung Forscher 2'!Y41)</f>
        <v>1.1547005383792517</v>
      </c>
      <c r="Z41" s="16">
        <f>_xlfn.STDEV.S('Parametrisierung Experte'!Z41,'Parametrisierung Forscherin 1'!Z41,'Parametrisierung Forscher 2'!Z41)</f>
        <v>1.7320508075688772</v>
      </c>
      <c r="AA41" s="16">
        <f>_xlfn.STDEV.S('Parametrisierung Experte'!AA41,'Parametrisierung Forscherin 1'!AA41,'Parametrisierung Forscher 2'!AA41)</f>
        <v>1.7320508075688772</v>
      </c>
      <c r="AB41" s="16">
        <f>_xlfn.STDEV.S('Parametrisierung Experte'!AB41,'Parametrisierung Forscherin 1'!AB41,'Parametrisierung Forscher 2'!AB41)</f>
        <v>0</v>
      </c>
      <c r="AC41" s="16">
        <f>_xlfn.STDEV.S('Parametrisierung Experte'!AC41,'Parametrisierung Forscherin 1'!AC41,'Parametrisierung Forscher 2'!AC41)</f>
        <v>0.57735026918962584</v>
      </c>
      <c r="AD41" s="16">
        <f>_xlfn.STDEV.S('Parametrisierung Experte'!AD41,'Parametrisierung Forscherin 1'!AD41,'Parametrisierung Forscher 2'!AD41)</f>
        <v>0</v>
      </c>
      <c r="AE41" s="5"/>
      <c r="AF41" s="5"/>
      <c r="AG41" s="5"/>
      <c r="AI41" s="208"/>
      <c r="AJ41" s="208"/>
      <c r="AK41" s="208"/>
      <c r="AL41" s="208"/>
      <c r="AM41" s="208"/>
      <c r="AO41" s="191"/>
      <c r="AP41" s="49" t="s">
        <v>183</v>
      </c>
      <c r="AQ41" s="50">
        <v>8</v>
      </c>
    </row>
    <row r="42" spans="1:46" ht="15.75" customHeight="1" x14ac:dyDescent="0.2">
      <c r="A42" s="186"/>
      <c r="B42" s="186" t="s">
        <v>165</v>
      </c>
      <c r="C42" s="7" t="s">
        <v>136</v>
      </c>
      <c r="D42" s="8" t="s">
        <v>105</v>
      </c>
      <c r="E42" s="16">
        <f>_xlfn.STDEV.S('Parametrisierung Experte'!E42,'Parametrisierung Forscherin 1'!E42,'Parametrisierung Forscher 2'!E42)</f>
        <v>0</v>
      </c>
      <c r="F42" s="16">
        <f>_xlfn.STDEV.S('Parametrisierung Experte'!F42,'Parametrisierung Forscherin 1'!F42,'Parametrisierung Forscher 2'!F42)</f>
        <v>0</v>
      </c>
      <c r="G42" s="16">
        <f>_xlfn.STDEV.S('Parametrisierung Experte'!G42,'Parametrisierung Forscherin 1'!G42,'Parametrisierung Forscher 2'!G42)</f>
        <v>0</v>
      </c>
      <c r="H42" s="16">
        <f>_xlfn.STDEV.S('Parametrisierung Experte'!H42,'Parametrisierung Forscherin 1'!H42,'Parametrisierung Forscher 2'!H42)</f>
        <v>2</v>
      </c>
      <c r="I42" s="16">
        <f>_xlfn.STDEV.S('Parametrisierung Experte'!I42,'Parametrisierung Forscherin 1'!I42,'Parametrisierung Forscher 2'!I42)</f>
        <v>2.8867513459481287</v>
      </c>
      <c r="J42" s="16">
        <f>_xlfn.STDEV.S('Parametrisierung Experte'!J42,'Parametrisierung Forscherin 1'!J42,'Parametrisierung Forscher 2'!J42)</f>
        <v>1.1547005383792517</v>
      </c>
      <c r="K42" s="16">
        <f>_xlfn.STDEV.S('Parametrisierung Experte'!K42,'Parametrisierung Forscherin 1'!K42,'Parametrisierung Forscher 2'!K42)</f>
        <v>0</v>
      </c>
      <c r="L42" s="16">
        <f>_xlfn.STDEV.S('Parametrisierung Experte'!L42,'Parametrisierung Forscherin 1'!L42,'Parametrisierung Forscher 2'!L42)</f>
        <v>0</v>
      </c>
      <c r="M42" s="16">
        <f>_xlfn.STDEV.S('Parametrisierung Experte'!M42,'Parametrisierung Forscherin 1'!M42,'Parametrisierung Forscher 2'!M42)</f>
        <v>0</v>
      </c>
      <c r="N42" s="16">
        <f>_xlfn.STDEV.S('Parametrisierung Experte'!N42,'Parametrisierung Forscherin 1'!N42,'Parametrisierung Forscher 2'!N42)</f>
        <v>0</v>
      </c>
      <c r="O42" s="16">
        <f>_xlfn.STDEV.S('Parametrisierung Experte'!O42,'Parametrisierung Forscherin 1'!O42,'Parametrisierung Forscher 2'!O42)</f>
        <v>0</v>
      </c>
      <c r="P42" s="16">
        <f>_xlfn.STDEV.S('Parametrisierung Experte'!P42,'Parametrisierung Forscherin 1'!P42,'Parametrisierung Forscher 2'!P42)</f>
        <v>0</v>
      </c>
      <c r="Q42" s="16">
        <f>_xlfn.STDEV.S('Parametrisierung Experte'!Q42,'Parametrisierung Forscherin 1'!Q42,'Parametrisierung Forscher 2'!Q42)</f>
        <v>0</v>
      </c>
      <c r="R42" s="16">
        <f>_xlfn.STDEV.S('Parametrisierung Experte'!R42,'Parametrisierung Forscherin 1'!R42,'Parametrisierung Forscher 2'!R42)</f>
        <v>0</v>
      </c>
      <c r="S42" s="16">
        <f>_xlfn.STDEV.S('Parametrisierung Experte'!S42,'Parametrisierung Forscherin 1'!S42,'Parametrisierung Forscher 2'!S42)</f>
        <v>1.1547005383792517</v>
      </c>
      <c r="T42" s="16">
        <f>_xlfn.STDEV.S('Parametrisierung Experte'!T42,'Parametrisierung Forscherin 1'!T42,'Parametrisierung Forscher 2'!T42)</f>
        <v>0</v>
      </c>
      <c r="U42" s="16">
        <f>_xlfn.STDEV.S('Parametrisierung Experte'!U42,'Parametrisierung Forscherin 1'!U42,'Parametrisierung Forscher 2'!U42)</f>
        <v>2</v>
      </c>
      <c r="V42" s="16">
        <f>_xlfn.STDEV.S('Parametrisierung Experte'!V42,'Parametrisierung Forscherin 1'!V42,'Parametrisierung Forscher 2'!V42)</f>
        <v>0</v>
      </c>
      <c r="W42" s="16">
        <f>_xlfn.STDEV.S('Parametrisierung Experte'!W42,'Parametrisierung Forscherin 1'!W42,'Parametrisierung Forscher 2'!W42)</f>
        <v>0</v>
      </c>
      <c r="X42" s="16">
        <f>_xlfn.STDEV.S('Parametrisierung Experte'!X42,'Parametrisierung Forscherin 1'!X42,'Parametrisierung Forscher 2'!X42)</f>
        <v>1.1547005383792517</v>
      </c>
      <c r="Y42" s="16">
        <f>_xlfn.STDEV.S('Parametrisierung Experte'!Y42,'Parametrisierung Forscherin 1'!Y42,'Parametrisierung Forscher 2'!Y42)</f>
        <v>1.1547005383792517</v>
      </c>
      <c r="Z42" s="16">
        <f>_xlfn.STDEV.S('Parametrisierung Experte'!Z42,'Parametrisierung Forscherin 1'!Z42,'Parametrisierung Forscher 2'!Z42)</f>
        <v>0</v>
      </c>
      <c r="AA42" s="16">
        <f>_xlfn.STDEV.S('Parametrisierung Experte'!AA42,'Parametrisierung Forscherin 1'!AA42,'Parametrisierung Forscher 2'!AA42)</f>
        <v>1.1547005383792517</v>
      </c>
      <c r="AB42" s="16">
        <f>_xlfn.STDEV.S('Parametrisierung Experte'!AB42,'Parametrisierung Forscherin 1'!AB42,'Parametrisierung Forscher 2'!AB42)</f>
        <v>0</v>
      </c>
      <c r="AC42" s="16">
        <f>_xlfn.STDEV.S('Parametrisierung Experte'!AC42,'Parametrisierung Forscherin 1'!AC42,'Parametrisierung Forscher 2'!AC42)</f>
        <v>0</v>
      </c>
      <c r="AD42" s="16">
        <f>_xlfn.STDEV.S('Parametrisierung Experte'!AD42,'Parametrisierung Forscherin 1'!AD42,'Parametrisierung Forscher 2'!AD42)</f>
        <v>0</v>
      </c>
      <c r="AE42" s="5"/>
      <c r="AF42" s="5"/>
      <c r="AG42" s="5"/>
      <c r="AI42" s="208"/>
      <c r="AJ42" s="208"/>
      <c r="AK42" s="208"/>
      <c r="AL42" s="208"/>
      <c r="AM42" s="208"/>
      <c r="AO42" s="191"/>
      <c r="AP42" s="49" t="s">
        <v>184</v>
      </c>
      <c r="AQ42" s="50">
        <v>7</v>
      </c>
    </row>
    <row r="43" spans="1:46" ht="15.75" customHeight="1" x14ac:dyDescent="0.2">
      <c r="A43" s="186"/>
      <c r="B43" s="186"/>
      <c r="C43" s="7" t="s">
        <v>137</v>
      </c>
      <c r="D43" s="8" t="s">
        <v>106</v>
      </c>
      <c r="E43" s="16">
        <f>_xlfn.STDEV.S('Parametrisierung Experte'!E43,'Parametrisierung Forscherin 1'!E43,'Parametrisierung Forscher 2'!E43)</f>
        <v>0</v>
      </c>
      <c r="F43" s="16">
        <f>_xlfn.STDEV.S('Parametrisierung Experte'!F43,'Parametrisierung Forscherin 1'!F43,'Parametrisierung Forscher 2'!F43)</f>
        <v>0</v>
      </c>
      <c r="G43" s="16">
        <f>_xlfn.STDEV.S('Parametrisierung Experte'!G43,'Parametrisierung Forscherin 1'!G43,'Parametrisierung Forscher 2'!G43)</f>
        <v>0</v>
      </c>
      <c r="H43" s="16">
        <f>_xlfn.STDEV.S('Parametrisierung Experte'!H43,'Parametrisierung Forscherin 1'!H43,'Parametrisierung Forscher 2'!H43)</f>
        <v>4.6188021535170067</v>
      </c>
      <c r="I43" s="16">
        <f>_xlfn.STDEV.S('Parametrisierung Experte'!I43,'Parametrisierung Forscherin 1'!I43,'Parametrisierung Forscher 2'!I43)</f>
        <v>2.3094010767585034</v>
      </c>
      <c r="J43" s="16">
        <f>_xlfn.STDEV.S('Parametrisierung Experte'!J43,'Parametrisierung Forscherin 1'!J43,'Parametrisierung Forscher 2'!J43)</f>
        <v>4.358898943540674</v>
      </c>
      <c r="K43" s="16">
        <f>_xlfn.STDEV.S('Parametrisierung Experte'!K43,'Parametrisierung Forscherin 1'!K43,'Parametrisierung Forscher 2'!K43)</f>
        <v>1.1547005383792517</v>
      </c>
      <c r="L43" s="16">
        <f>_xlfn.STDEV.S('Parametrisierung Experte'!L43,'Parametrisierung Forscherin 1'!L43,'Parametrisierung Forscher 2'!L43)</f>
        <v>0</v>
      </c>
      <c r="M43" s="16">
        <f>_xlfn.STDEV.S('Parametrisierung Experte'!M43,'Parametrisierung Forscherin 1'!M43,'Parametrisierung Forscher 2'!M43)</f>
        <v>0</v>
      </c>
      <c r="N43" s="16">
        <f>_xlfn.STDEV.S('Parametrisierung Experte'!N43,'Parametrisierung Forscherin 1'!N43,'Parametrisierung Forscher 2'!N43)</f>
        <v>0</v>
      </c>
      <c r="O43" s="16">
        <f>_xlfn.STDEV.S('Parametrisierung Experte'!O43,'Parametrisierung Forscherin 1'!O43,'Parametrisierung Forscher 2'!O43)</f>
        <v>1.1547005383792517</v>
      </c>
      <c r="P43" s="16">
        <f>_xlfn.STDEV.S('Parametrisierung Experte'!P43,'Parametrisierung Forscherin 1'!P43,'Parametrisierung Forscher 2'!P43)</f>
        <v>0</v>
      </c>
      <c r="Q43" s="16">
        <f>_xlfn.STDEV.S('Parametrisierung Experte'!Q43,'Parametrisierung Forscherin 1'!Q43,'Parametrisierung Forscher 2'!Q43)</f>
        <v>0</v>
      </c>
      <c r="R43" s="16">
        <f>_xlfn.STDEV.S('Parametrisierung Experte'!R43,'Parametrisierung Forscherin 1'!R43,'Parametrisierung Forscher 2'!R43)</f>
        <v>0</v>
      </c>
      <c r="S43" s="16">
        <f>_xlfn.STDEV.S('Parametrisierung Experte'!S43,'Parametrisierung Forscherin 1'!S43,'Parametrisierung Forscher 2'!S43)</f>
        <v>2.8867513459481287</v>
      </c>
      <c r="T43" s="16">
        <f>_xlfn.STDEV.S('Parametrisierung Experte'!T43,'Parametrisierung Forscherin 1'!T43,'Parametrisierung Forscher 2'!T43)</f>
        <v>0</v>
      </c>
      <c r="U43" s="16">
        <f>_xlfn.STDEV.S('Parametrisierung Experte'!U43,'Parametrisierung Forscherin 1'!U43,'Parametrisierung Forscher 2'!U43)</f>
        <v>2.8867513459481287</v>
      </c>
      <c r="V43" s="16">
        <f>_xlfn.STDEV.S('Parametrisierung Experte'!V43,'Parametrisierung Forscherin 1'!V43,'Parametrisierung Forscher 2'!V43)</f>
        <v>0</v>
      </c>
      <c r="W43" s="16">
        <f>_xlfn.STDEV.S('Parametrisierung Experte'!W43,'Parametrisierung Forscherin 1'!W43,'Parametrisierung Forscher 2'!W43)</f>
        <v>0</v>
      </c>
      <c r="X43" s="16">
        <f>_xlfn.STDEV.S('Parametrisierung Experte'!X43,'Parametrisierung Forscherin 1'!X43,'Parametrisierung Forscher 2'!X43)</f>
        <v>2.5166114784235836</v>
      </c>
      <c r="Y43" s="16">
        <f>_xlfn.STDEV.S('Parametrisierung Experte'!Y43,'Parametrisierung Forscherin 1'!Y43,'Parametrisierung Forscher 2'!Y43)</f>
        <v>2.8867513459481287</v>
      </c>
      <c r="Z43" s="16">
        <f>_xlfn.STDEV.S('Parametrisierung Experte'!Z43,'Parametrisierung Forscherin 1'!Z43,'Parametrisierung Forscher 2'!Z43)</f>
        <v>1.7320508075688772</v>
      </c>
      <c r="AA43" s="16">
        <f>_xlfn.STDEV.S('Parametrisierung Experte'!AA43,'Parametrisierung Forscherin 1'!AA43,'Parametrisierung Forscher 2'!AA43)</f>
        <v>2.8867513459481287</v>
      </c>
      <c r="AB43" s="16">
        <f>_xlfn.STDEV.S('Parametrisierung Experte'!AB43,'Parametrisierung Forscherin 1'!AB43,'Parametrisierung Forscher 2'!AB43)</f>
        <v>0</v>
      </c>
      <c r="AC43" s="16">
        <f>_xlfn.STDEV.S('Parametrisierung Experte'!AC43,'Parametrisierung Forscherin 1'!AC43,'Parametrisierung Forscher 2'!AC43)</f>
        <v>3.6055512754639891</v>
      </c>
      <c r="AD43" s="16">
        <f>_xlfn.STDEV.S('Parametrisierung Experte'!AD43,'Parametrisierung Forscherin 1'!AD43,'Parametrisierung Forscher 2'!AD43)</f>
        <v>0</v>
      </c>
      <c r="AE43" s="5"/>
      <c r="AF43" s="5"/>
      <c r="AG43" s="5"/>
      <c r="AI43" s="208"/>
      <c r="AJ43" s="208"/>
      <c r="AK43" s="208"/>
      <c r="AL43" s="208"/>
      <c r="AM43" s="208"/>
      <c r="AO43" s="191"/>
      <c r="AP43" s="49" t="s">
        <v>185</v>
      </c>
      <c r="AQ43" s="50">
        <v>6</v>
      </c>
    </row>
    <row r="44" spans="1:46" ht="15.75" customHeight="1" x14ac:dyDescent="0.2">
      <c r="A44" s="186"/>
      <c r="B44" s="186" t="s">
        <v>164</v>
      </c>
      <c r="C44" s="7" t="s">
        <v>138</v>
      </c>
      <c r="D44" s="8" t="s">
        <v>107</v>
      </c>
      <c r="E44" s="16">
        <f>_xlfn.STDEV.S('Parametrisierung Experte'!E44,'Parametrisierung Forscherin 1'!E44,'Parametrisierung Forscher 2'!E44)</f>
        <v>0</v>
      </c>
      <c r="F44" s="16">
        <f>_xlfn.STDEV.S('Parametrisierung Experte'!F44,'Parametrisierung Forscherin 1'!F44,'Parametrisierung Forscher 2'!F44)</f>
        <v>0</v>
      </c>
      <c r="G44" s="16">
        <f>_xlfn.STDEV.S('Parametrisierung Experte'!G44,'Parametrisierung Forscherin 1'!G44,'Parametrisierung Forscher 2'!G44)</f>
        <v>4.0414518843273806</v>
      </c>
      <c r="H44" s="16">
        <f>_xlfn.STDEV.S('Parametrisierung Experte'!H44,'Parametrisierung Forscherin 1'!H44,'Parametrisierung Forscher 2'!H44)</f>
        <v>3.4641016151377544</v>
      </c>
      <c r="I44" s="16">
        <f>_xlfn.STDEV.S('Parametrisierung Experte'!I44,'Parametrisierung Forscherin 1'!I44,'Parametrisierung Forscher 2'!I44)</f>
        <v>0</v>
      </c>
      <c r="J44" s="16">
        <f>_xlfn.STDEV.S('Parametrisierung Experte'!J44,'Parametrisierung Forscherin 1'!J44,'Parametrisierung Forscher 2'!J44)</f>
        <v>2.8867513459481287</v>
      </c>
      <c r="K44" s="16">
        <f>_xlfn.STDEV.S('Parametrisierung Experte'!K44,'Parametrisierung Forscherin 1'!K44,'Parametrisierung Forscher 2'!K44)</f>
        <v>5.196152422706632</v>
      </c>
      <c r="L44" s="16">
        <f>_xlfn.STDEV.S('Parametrisierung Experte'!L44,'Parametrisierung Forscherin 1'!L44,'Parametrisierung Forscher 2'!L44)</f>
        <v>0</v>
      </c>
      <c r="M44" s="16">
        <f>_xlfn.STDEV.S('Parametrisierung Experte'!M44,'Parametrisierung Forscherin 1'!M44,'Parametrisierung Forscher 2'!M44)</f>
        <v>2.8867513459481287</v>
      </c>
      <c r="N44" s="16">
        <f>_xlfn.STDEV.S('Parametrisierung Experte'!N44,'Parametrisierung Forscherin 1'!N44,'Parametrisierung Forscher 2'!N44)</f>
        <v>0</v>
      </c>
      <c r="O44" s="16">
        <f>_xlfn.STDEV.S('Parametrisierung Experte'!O44,'Parametrisierung Forscherin 1'!O44,'Parametrisierung Forscher 2'!O44)</f>
        <v>1.1547005383792517</v>
      </c>
      <c r="P44" s="16">
        <f>_xlfn.STDEV.S('Parametrisierung Experte'!P44,'Parametrisierung Forscherin 1'!P44,'Parametrisierung Forscher 2'!P44)</f>
        <v>0</v>
      </c>
      <c r="Q44" s="16">
        <f>_xlfn.STDEV.S('Parametrisierung Experte'!Q44,'Parametrisierung Forscherin 1'!Q44,'Parametrisierung Forscher 2'!Q44)</f>
        <v>0</v>
      </c>
      <c r="R44" s="16">
        <f>_xlfn.STDEV.S('Parametrisierung Experte'!R44,'Parametrisierung Forscherin 1'!R44,'Parametrisierung Forscher 2'!R44)</f>
        <v>0</v>
      </c>
      <c r="S44" s="16">
        <f>_xlfn.STDEV.S('Parametrisierung Experte'!S44,'Parametrisierung Forscherin 1'!S44,'Parametrisierung Forscher 2'!S44)</f>
        <v>2.6457513110645907</v>
      </c>
      <c r="T44" s="16">
        <f>_xlfn.STDEV.S('Parametrisierung Experte'!T44,'Parametrisierung Forscherin 1'!T44,'Parametrisierung Forscher 2'!T44)</f>
        <v>2.3094010767585034</v>
      </c>
      <c r="U44" s="16">
        <f>_xlfn.STDEV.S('Parametrisierung Experte'!U44,'Parametrisierung Forscherin 1'!U44,'Parametrisierung Forscher 2'!U44)</f>
        <v>0</v>
      </c>
      <c r="V44" s="16">
        <f>_xlfn.STDEV.S('Parametrisierung Experte'!V44,'Parametrisierung Forscherin 1'!V44,'Parametrisierung Forscher 2'!V44)</f>
        <v>1.7320508075688772</v>
      </c>
      <c r="W44" s="16">
        <f>_xlfn.STDEV.S('Parametrisierung Experte'!W44,'Parametrisierung Forscherin 1'!W44,'Parametrisierung Forscher 2'!W44)</f>
        <v>0</v>
      </c>
      <c r="X44" s="16">
        <f>_xlfn.STDEV.S('Parametrisierung Experte'!X44,'Parametrisierung Forscherin 1'!X44,'Parametrisierung Forscher 2'!X44)</f>
        <v>2.8867513459481287</v>
      </c>
      <c r="Y44" s="16">
        <f>_xlfn.STDEV.S('Parametrisierung Experte'!Y44,'Parametrisierung Forscherin 1'!Y44,'Parametrisierung Forscher 2'!Y44)</f>
        <v>1.7320508075688772</v>
      </c>
      <c r="Z44" s="16">
        <f>_xlfn.STDEV.S('Parametrisierung Experte'!Z44,'Parametrisierung Forscherin 1'!Z44,'Parametrisierung Forscher 2'!Z44)</f>
        <v>1.1547005383792517</v>
      </c>
      <c r="AA44" s="16">
        <f>_xlfn.STDEV.S('Parametrisierung Experte'!AA44,'Parametrisierung Forscherin 1'!AA44,'Parametrisierung Forscher 2'!AA44)</f>
        <v>2.5166114784235836</v>
      </c>
      <c r="AB44" s="16">
        <f>_xlfn.STDEV.S('Parametrisierung Experte'!AB44,'Parametrisierung Forscherin 1'!AB44,'Parametrisierung Forscher 2'!AB44)</f>
        <v>1.1547005383792517</v>
      </c>
      <c r="AC44" s="16">
        <f>_xlfn.STDEV.S('Parametrisierung Experte'!AC44,'Parametrisierung Forscherin 1'!AC44,'Parametrisierung Forscher 2'!AC44)</f>
        <v>1.1547005383792517</v>
      </c>
      <c r="AD44" s="16">
        <f>_xlfn.STDEV.S('Parametrisierung Experte'!AD44,'Parametrisierung Forscherin 1'!AD44,'Parametrisierung Forscher 2'!AD44)</f>
        <v>0</v>
      </c>
      <c r="AE44" s="5"/>
      <c r="AF44" s="5"/>
      <c r="AG44" s="5"/>
      <c r="AI44" s="208"/>
      <c r="AJ44" s="208"/>
      <c r="AK44" s="208"/>
      <c r="AL44" s="208"/>
      <c r="AM44" s="208"/>
      <c r="AO44" s="191"/>
      <c r="AP44" s="49" t="s">
        <v>186</v>
      </c>
      <c r="AQ44" s="50">
        <v>5</v>
      </c>
    </row>
    <row r="45" spans="1:46" ht="15.75" customHeight="1" x14ac:dyDescent="0.2">
      <c r="A45" s="186"/>
      <c r="B45" s="186"/>
      <c r="C45" s="7" t="s">
        <v>139</v>
      </c>
      <c r="D45" s="8" t="s">
        <v>108</v>
      </c>
      <c r="E45" s="16">
        <f>_xlfn.STDEV.S('Parametrisierung Experte'!E45,'Parametrisierung Forscherin 1'!E45,'Parametrisierung Forscher 2'!E45)</f>
        <v>0</v>
      </c>
      <c r="F45" s="16">
        <f>_xlfn.STDEV.S('Parametrisierung Experte'!F45,'Parametrisierung Forscherin 1'!F45,'Parametrisierung Forscher 2'!F45)</f>
        <v>0</v>
      </c>
      <c r="G45" s="16">
        <f>_xlfn.STDEV.S('Parametrisierung Experte'!G45,'Parametrisierung Forscherin 1'!G45,'Parametrisierung Forscher 2'!G45)</f>
        <v>5.1316014394468841</v>
      </c>
      <c r="H45" s="16">
        <f>_xlfn.STDEV.S('Parametrisierung Experte'!H45,'Parametrisierung Forscherin 1'!H45,'Parametrisierung Forscher 2'!H45)</f>
        <v>1.1547005383792517</v>
      </c>
      <c r="I45" s="16">
        <f>_xlfn.STDEV.S('Parametrisierung Experte'!I45,'Parametrisierung Forscherin 1'!I45,'Parametrisierung Forscher 2'!I45)</f>
        <v>4.5825756949558398</v>
      </c>
      <c r="J45" s="16">
        <f>_xlfn.STDEV.S('Parametrisierung Experte'!J45,'Parametrisierung Forscherin 1'!J45,'Parametrisierung Forscher 2'!J45)</f>
        <v>2.8867513459481287</v>
      </c>
      <c r="K45" s="16">
        <f>_xlfn.STDEV.S('Parametrisierung Experte'!K45,'Parametrisierung Forscherin 1'!K45,'Parametrisierung Forscher 2'!K45)</f>
        <v>2.8867513459481287</v>
      </c>
      <c r="L45" s="16">
        <f>_xlfn.STDEV.S('Parametrisierung Experte'!L45,'Parametrisierung Forscherin 1'!L45,'Parametrisierung Forscher 2'!L45)</f>
        <v>0</v>
      </c>
      <c r="M45" s="16">
        <f>_xlfn.STDEV.S('Parametrisierung Experte'!M45,'Parametrisierung Forscherin 1'!M45,'Parametrisierung Forscher 2'!M45)</f>
        <v>4.6188021535170067</v>
      </c>
      <c r="N45" s="16">
        <f>_xlfn.STDEV.S('Parametrisierung Experte'!N45,'Parametrisierung Forscherin 1'!N45,'Parametrisierung Forscher 2'!N45)</f>
        <v>0</v>
      </c>
      <c r="O45" s="16">
        <f>_xlfn.STDEV.S('Parametrisierung Experte'!O45,'Parametrisierung Forscherin 1'!O45,'Parametrisierung Forscher 2'!O45)</f>
        <v>1.1547005383792517</v>
      </c>
      <c r="P45" s="16">
        <f>_xlfn.STDEV.S('Parametrisierung Experte'!P45,'Parametrisierung Forscherin 1'!P45,'Parametrisierung Forscher 2'!P45)</f>
        <v>0</v>
      </c>
      <c r="Q45" s="16">
        <f>_xlfn.STDEV.S('Parametrisierung Experte'!Q45,'Parametrisierung Forscherin 1'!Q45,'Parametrisierung Forscher 2'!Q45)</f>
        <v>2.0816659994661331</v>
      </c>
      <c r="R45" s="16">
        <f>_xlfn.STDEV.S('Parametrisierung Experte'!R45,'Parametrisierung Forscherin 1'!R45,'Parametrisierung Forscher 2'!R45)</f>
        <v>0</v>
      </c>
      <c r="S45" s="16">
        <f>_xlfn.STDEV.S('Parametrisierung Experte'!S45,'Parametrisierung Forscherin 1'!S45,'Parametrisierung Forscher 2'!S45)</f>
        <v>2.3094010767585034</v>
      </c>
      <c r="T45" s="16">
        <f>_xlfn.STDEV.S('Parametrisierung Experte'!T45,'Parametrisierung Forscherin 1'!T45,'Parametrisierung Forscher 2'!T45)</f>
        <v>1.7320508075688772</v>
      </c>
      <c r="U45" s="16">
        <f>_xlfn.STDEV.S('Parametrisierung Experte'!U45,'Parametrisierung Forscherin 1'!U45,'Parametrisierung Forscher 2'!U45)</f>
        <v>0</v>
      </c>
      <c r="V45" s="16">
        <f>_xlfn.STDEV.S('Parametrisierung Experte'!V45,'Parametrisierung Forscherin 1'!V45,'Parametrisierung Forscher 2'!V45)</f>
        <v>1.1547005383792517</v>
      </c>
      <c r="W45" s="16">
        <f>_xlfn.STDEV.S('Parametrisierung Experte'!W45,'Parametrisierung Forscherin 1'!W45,'Parametrisierung Forscher 2'!W45)</f>
        <v>0</v>
      </c>
      <c r="X45" s="16">
        <f>_xlfn.STDEV.S('Parametrisierung Experte'!X45,'Parametrisierung Forscherin 1'!X45,'Parametrisierung Forscher 2'!X45)</f>
        <v>2.8867513459481287</v>
      </c>
      <c r="Y45" s="16">
        <f>_xlfn.STDEV.S('Parametrisierung Experte'!Y45,'Parametrisierung Forscherin 1'!Y45,'Parametrisierung Forscher 2'!Y45)</f>
        <v>0.57735026918962584</v>
      </c>
      <c r="Z45" s="16">
        <f>_xlfn.STDEV.S('Parametrisierung Experte'!Z45,'Parametrisierung Forscherin 1'!Z45,'Parametrisierung Forscher 2'!Z45)</f>
        <v>0</v>
      </c>
      <c r="AA45" s="16">
        <f>_xlfn.STDEV.S('Parametrisierung Experte'!AA45,'Parametrisierung Forscherin 1'!AA45,'Parametrisierung Forscher 2'!AA45)</f>
        <v>2.3094010767585034</v>
      </c>
      <c r="AB45" s="16">
        <f>_xlfn.STDEV.S('Parametrisierung Experte'!AB45,'Parametrisierung Forscherin 1'!AB45,'Parametrisierung Forscher 2'!AB45)</f>
        <v>1.1547005383792517</v>
      </c>
      <c r="AC45" s="16">
        <f>_xlfn.STDEV.S('Parametrisierung Experte'!AC45,'Parametrisierung Forscherin 1'!AC45,'Parametrisierung Forscher 2'!AC45)</f>
        <v>5.5075705472861021</v>
      </c>
      <c r="AD45" s="16">
        <f>_xlfn.STDEV.S('Parametrisierung Experte'!AD45,'Parametrisierung Forscherin 1'!AD45,'Parametrisierung Forscher 2'!AD45)</f>
        <v>0</v>
      </c>
      <c r="AE45" s="5"/>
      <c r="AF45" s="5"/>
      <c r="AG45" s="5"/>
      <c r="AI45" s="208"/>
      <c r="AJ45" s="208"/>
      <c r="AK45" s="208"/>
      <c r="AL45" s="208"/>
      <c r="AM45" s="208"/>
      <c r="AO45" s="191"/>
      <c r="AP45" s="49" t="s">
        <v>187</v>
      </c>
      <c r="AQ45" s="50">
        <v>4</v>
      </c>
    </row>
    <row r="46" spans="1:46" ht="15.75" customHeight="1" x14ac:dyDescent="0.2">
      <c r="A46" s="186"/>
      <c r="B46" s="186"/>
      <c r="C46" s="7" t="s">
        <v>140</v>
      </c>
      <c r="D46" s="8" t="s">
        <v>109</v>
      </c>
      <c r="E46" s="16">
        <f>_xlfn.STDEV.S('Parametrisierung Experte'!E46,'Parametrisierung Forscherin 1'!E46,'Parametrisierung Forscher 2'!E46)</f>
        <v>0</v>
      </c>
      <c r="F46" s="16">
        <f>_xlfn.STDEV.S('Parametrisierung Experte'!F46,'Parametrisierung Forscherin 1'!F46,'Parametrisierung Forscher 2'!F46)</f>
        <v>2.8867513459481287</v>
      </c>
      <c r="G46" s="16">
        <f>_xlfn.STDEV.S('Parametrisierung Experte'!G46,'Parametrisierung Forscherin 1'!G46,'Parametrisierung Forscher 2'!G46)</f>
        <v>2.5166114784235836</v>
      </c>
      <c r="H46" s="16">
        <f>_xlfn.STDEV.S('Parametrisierung Experte'!H46,'Parametrisierung Forscherin 1'!H46,'Parametrisierung Forscher 2'!H46)</f>
        <v>4.0414518843273806</v>
      </c>
      <c r="I46" s="16">
        <f>_xlfn.STDEV.S('Parametrisierung Experte'!I46,'Parametrisierung Forscherin 1'!I46,'Parametrisierung Forscher 2'!I46)</f>
        <v>3.0550504633038935</v>
      </c>
      <c r="J46" s="16">
        <f>_xlfn.STDEV.S('Parametrisierung Experte'!J46,'Parametrisierung Forscherin 1'!J46,'Parametrisierung Forscher 2'!J46)</f>
        <v>3.7859388972001824</v>
      </c>
      <c r="K46" s="16">
        <f>_xlfn.STDEV.S('Parametrisierung Experte'!K46,'Parametrisierung Forscherin 1'!K46,'Parametrisierung Forscher 2'!K46)</f>
        <v>5.196152422706632</v>
      </c>
      <c r="L46" s="16">
        <f>_xlfn.STDEV.S('Parametrisierung Experte'!L46,'Parametrisierung Forscherin 1'!L46,'Parametrisierung Forscher 2'!L46)</f>
        <v>0</v>
      </c>
      <c r="M46" s="16">
        <f>_xlfn.STDEV.S('Parametrisierung Experte'!M46,'Parametrisierung Forscherin 1'!M46,'Parametrisierung Forscher 2'!M46)</f>
        <v>4.6188021535170067</v>
      </c>
      <c r="N46" s="16">
        <f>_xlfn.STDEV.S('Parametrisierung Experte'!N46,'Parametrisierung Forscherin 1'!N46,'Parametrisierung Forscher 2'!N46)</f>
        <v>0</v>
      </c>
      <c r="O46" s="16">
        <f>_xlfn.STDEV.S('Parametrisierung Experte'!O46,'Parametrisierung Forscherin 1'!O46,'Parametrisierung Forscher 2'!O46)</f>
        <v>2.8867513459481287</v>
      </c>
      <c r="P46" s="16">
        <f>_xlfn.STDEV.S('Parametrisierung Experte'!P46,'Parametrisierung Forscherin 1'!P46,'Parametrisierung Forscher 2'!P46)</f>
        <v>0</v>
      </c>
      <c r="Q46" s="16">
        <f>_xlfn.STDEV.S('Parametrisierung Experte'!Q46,'Parametrisierung Forscherin 1'!Q46,'Parametrisierung Forscher 2'!Q46)</f>
        <v>2.3094010767585034</v>
      </c>
      <c r="R46" s="16">
        <f>_xlfn.STDEV.S('Parametrisierung Experte'!R46,'Parametrisierung Forscherin 1'!R46,'Parametrisierung Forscher 2'!R46)</f>
        <v>0</v>
      </c>
      <c r="S46" s="16">
        <f>_xlfn.STDEV.S('Parametrisierung Experte'!S46,'Parametrisierung Forscherin 1'!S46,'Parametrisierung Forscher 2'!S46)</f>
        <v>3.2145502536643185</v>
      </c>
      <c r="T46" s="16">
        <f>_xlfn.STDEV.S('Parametrisierung Experte'!T46,'Parametrisierung Forscherin 1'!T46,'Parametrisierung Forscher 2'!T46)</f>
        <v>3.4641016151377544</v>
      </c>
      <c r="U46" s="16">
        <f>_xlfn.STDEV.S('Parametrisierung Experte'!U46,'Parametrisierung Forscherin 1'!U46,'Parametrisierung Forscher 2'!U46)</f>
        <v>0</v>
      </c>
      <c r="V46" s="16">
        <f>_xlfn.STDEV.S('Parametrisierung Experte'!V46,'Parametrisierung Forscherin 1'!V46,'Parametrisierung Forscher 2'!V46)</f>
        <v>2.8867513459481287</v>
      </c>
      <c r="W46" s="16">
        <f>_xlfn.STDEV.S('Parametrisierung Experte'!W46,'Parametrisierung Forscherin 1'!W46,'Parametrisierung Forscher 2'!W46)</f>
        <v>0</v>
      </c>
      <c r="X46" s="16">
        <f>_xlfn.STDEV.S('Parametrisierung Experte'!X46,'Parametrisierung Forscherin 1'!X46,'Parametrisierung Forscher 2'!X46)</f>
        <v>1.7320508075688772</v>
      </c>
      <c r="Y46" s="16">
        <f>_xlfn.STDEV.S('Parametrisierung Experte'!Y46,'Parametrisierung Forscherin 1'!Y46,'Parametrisierung Forscher 2'!Y46)</f>
        <v>1.1547005383792517</v>
      </c>
      <c r="Z46" s="16">
        <f>_xlfn.STDEV.S('Parametrisierung Experte'!Z46,'Parametrisierung Forscherin 1'!Z46,'Parametrisierung Forscher 2'!Z46)</f>
        <v>1.7320508075688772</v>
      </c>
      <c r="AA46" s="16">
        <f>_xlfn.STDEV.S('Parametrisierung Experte'!AA46,'Parametrisierung Forscherin 1'!AA46,'Parametrisierung Forscher 2'!AA46)</f>
        <v>2.3094010767585034</v>
      </c>
      <c r="AB46" s="16">
        <f>_xlfn.STDEV.S('Parametrisierung Experte'!AB46,'Parametrisierung Forscherin 1'!AB46,'Parametrisierung Forscher 2'!AB46)</f>
        <v>1.1547005383792517</v>
      </c>
      <c r="AC46" s="16">
        <f>_xlfn.STDEV.S('Parametrisierung Experte'!AC46,'Parametrisierung Forscherin 1'!AC46,'Parametrisierung Forscher 2'!AC46)</f>
        <v>3</v>
      </c>
      <c r="AD46" s="16">
        <f>_xlfn.STDEV.S('Parametrisierung Experte'!AD46,'Parametrisierung Forscherin 1'!AD46,'Parametrisierung Forscher 2'!AD46)</f>
        <v>1.1547005383792517</v>
      </c>
      <c r="AE46" s="5"/>
      <c r="AF46" s="5"/>
      <c r="AG46" s="5"/>
      <c r="AI46" s="208"/>
      <c r="AJ46" s="208"/>
      <c r="AK46" s="208"/>
      <c r="AL46" s="208"/>
      <c r="AM46" s="208"/>
      <c r="AO46" s="191"/>
      <c r="AP46" s="49" t="s">
        <v>207</v>
      </c>
      <c r="AQ46" s="56">
        <v>3</v>
      </c>
    </row>
    <row r="47" spans="1:46" ht="15.75" customHeight="1" x14ac:dyDescent="0.2">
      <c r="A47" s="186"/>
      <c r="B47" s="186"/>
      <c r="C47" s="7" t="s">
        <v>141</v>
      </c>
      <c r="D47" s="8" t="s">
        <v>110</v>
      </c>
      <c r="E47" s="16">
        <f>_xlfn.STDEV.S('Parametrisierung Experte'!E47,'Parametrisierung Forscherin 1'!E47,'Parametrisierung Forscher 2'!E47)</f>
        <v>0</v>
      </c>
      <c r="F47" s="16">
        <f>_xlfn.STDEV.S('Parametrisierung Experte'!F47,'Parametrisierung Forscherin 1'!F47,'Parametrisierung Forscher 2'!F47)</f>
        <v>1.7320508075688772</v>
      </c>
      <c r="G47" s="16">
        <f>_xlfn.STDEV.S('Parametrisierung Experte'!G47,'Parametrisierung Forscherin 1'!G47,'Parametrisierung Forscher 2'!G47)</f>
        <v>3.6055512754639891</v>
      </c>
      <c r="H47" s="16">
        <f>_xlfn.STDEV.S('Parametrisierung Experte'!H47,'Parametrisierung Forscherin 1'!H47,'Parametrisierung Forscher 2'!H47)</f>
        <v>0</v>
      </c>
      <c r="I47" s="16">
        <f>_xlfn.STDEV.S('Parametrisierung Experte'!I47,'Parametrisierung Forscherin 1'!I47,'Parametrisierung Forscher 2'!I47)</f>
        <v>4.7258156262526079</v>
      </c>
      <c r="J47" s="16">
        <f>_xlfn.STDEV.S('Parametrisierung Experte'!J47,'Parametrisierung Forscherin 1'!J47,'Parametrisierung Forscher 2'!J47)</f>
        <v>3.4641016151377544</v>
      </c>
      <c r="K47" s="16">
        <f>_xlfn.STDEV.S('Parametrisierung Experte'!K47,'Parametrisierung Forscherin 1'!K47,'Parametrisierung Forscher 2'!K47)</f>
        <v>3.4641016151377544</v>
      </c>
      <c r="L47" s="16">
        <f>_xlfn.STDEV.S('Parametrisierung Experte'!L47,'Parametrisierung Forscherin 1'!L47,'Parametrisierung Forscher 2'!L47)</f>
        <v>0</v>
      </c>
      <c r="M47" s="16">
        <f>_xlfn.STDEV.S('Parametrisierung Experte'!M47,'Parametrisierung Forscherin 1'!M47,'Parametrisierung Forscher 2'!M47)</f>
        <v>5.7735026918962573</v>
      </c>
      <c r="N47" s="16">
        <f>_xlfn.STDEV.S('Parametrisierung Experte'!N47,'Parametrisierung Forscherin 1'!N47,'Parametrisierung Forscher 2'!N47)</f>
        <v>0</v>
      </c>
      <c r="O47" s="16">
        <f>_xlfn.STDEV.S('Parametrisierung Experte'!O47,'Parametrisierung Forscherin 1'!O47,'Parametrisierung Forscher 2'!O47)</f>
        <v>4.0414518843273806</v>
      </c>
      <c r="P47" s="16">
        <f>_xlfn.STDEV.S('Parametrisierung Experte'!P47,'Parametrisierung Forscherin 1'!P47,'Parametrisierung Forscher 2'!P47)</f>
        <v>0</v>
      </c>
      <c r="Q47" s="16">
        <f>_xlfn.STDEV.S('Parametrisierung Experte'!Q47,'Parametrisierung Forscherin 1'!Q47,'Parametrisierung Forscher 2'!Q47)</f>
        <v>0</v>
      </c>
      <c r="R47" s="16">
        <f>_xlfn.STDEV.S('Parametrisierung Experte'!R47,'Parametrisierung Forscherin 1'!R47,'Parametrisierung Forscher 2'!R47)</f>
        <v>0</v>
      </c>
      <c r="S47" s="16">
        <f>_xlfn.STDEV.S('Parametrisierung Experte'!S47,'Parametrisierung Forscherin 1'!S47,'Parametrisierung Forscher 2'!S47)</f>
        <v>0</v>
      </c>
      <c r="T47" s="16">
        <f>_xlfn.STDEV.S('Parametrisierung Experte'!T47,'Parametrisierung Forscherin 1'!T47,'Parametrisierung Forscher 2'!T47)</f>
        <v>4.0414518843273806</v>
      </c>
      <c r="U47" s="16">
        <f>_xlfn.STDEV.S('Parametrisierung Experte'!U47,'Parametrisierung Forscherin 1'!U47,'Parametrisierung Forscher 2'!U47)</f>
        <v>1.5275252316519465</v>
      </c>
      <c r="V47" s="16">
        <f>_xlfn.STDEV.S('Parametrisierung Experte'!V47,'Parametrisierung Forscherin 1'!V47,'Parametrisierung Forscher 2'!V47)</f>
        <v>3</v>
      </c>
      <c r="W47" s="16">
        <f>_xlfn.STDEV.S('Parametrisierung Experte'!W47,'Parametrisierung Forscherin 1'!W47,'Parametrisierung Forscher 2'!W47)</f>
        <v>0</v>
      </c>
      <c r="X47" s="16">
        <f>_xlfn.STDEV.S('Parametrisierung Experte'!X47,'Parametrisierung Forscherin 1'!X47,'Parametrisierung Forscher 2'!X47)</f>
        <v>0</v>
      </c>
      <c r="Y47" s="16">
        <f>_xlfn.STDEV.S('Parametrisierung Experte'!Y47,'Parametrisierung Forscherin 1'!Y47,'Parametrisierung Forscher 2'!Y47)</f>
        <v>0</v>
      </c>
      <c r="Z47" s="16">
        <f>_xlfn.STDEV.S('Parametrisierung Experte'!Z47,'Parametrisierung Forscherin 1'!Z47,'Parametrisierung Forscher 2'!Z47)</f>
        <v>2.8867513459481287</v>
      </c>
      <c r="AA47" s="16">
        <f>_xlfn.STDEV.S('Parametrisierung Experte'!AA47,'Parametrisierung Forscherin 1'!AA47,'Parametrisierung Forscher 2'!AA47)</f>
        <v>3.4641016151377544</v>
      </c>
      <c r="AB47" s="16">
        <f>_xlfn.STDEV.S('Parametrisierung Experte'!AB47,'Parametrisierung Forscherin 1'!AB47,'Parametrisierung Forscher 2'!AB47)</f>
        <v>0</v>
      </c>
      <c r="AC47" s="16">
        <f>_xlfn.STDEV.S('Parametrisierung Experte'!AC47,'Parametrisierung Forscherin 1'!AC47,'Parametrisierung Forscher 2'!AC47)</f>
        <v>1.1547005383792517</v>
      </c>
      <c r="AD47" s="16">
        <f>_xlfn.STDEV.S('Parametrisierung Experte'!AD47,'Parametrisierung Forscherin 1'!AD47,'Parametrisierung Forscher 2'!AD47)</f>
        <v>1.1547005383792517</v>
      </c>
      <c r="AE47" s="5"/>
      <c r="AF47" s="5"/>
      <c r="AG47" s="5"/>
      <c r="AI47" s="208"/>
      <c r="AJ47" s="208"/>
      <c r="AK47" s="208"/>
      <c r="AL47" s="208"/>
      <c r="AM47" s="208"/>
      <c r="AO47" s="191"/>
      <c r="AP47" s="49" t="s">
        <v>188</v>
      </c>
      <c r="AQ47" s="50">
        <v>2</v>
      </c>
    </row>
    <row r="48" spans="1:46" ht="15.75" customHeight="1" x14ac:dyDescent="0.2">
      <c r="A48" s="186"/>
      <c r="B48" s="186" t="s">
        <v>163</v>
      </c>
      <c r="C48" s="7" t="s">
        <v>142</v>
      </c>
      <c r="D48" s="8" t="s">
        <v>111</v>
      </c>
      <c r="E48" s="16">
        <f>_xlfn.STDEV.S('Parametrisierung Experte'!E48,'Parametrisierung Forscherin 1'!E48,'Parametrisierung Forscher 2'!E48)</f>
        <v>0</v>
      </c>
      <c r="F48" s="16">
        <f>_xlfn.STDEV.S('Parametrisierung Experte'!F48,'Parametrisierung Forscherin 1'!F48,'Parametrisierung Forscher 2'!F48)</f>
        <v>4.0414518843273806</v>
      </c>
      <c r="G48" s="16">
        <f>_xlfn.STDEV.S('Parametrisierung Experte'!G48,'Parametrisierung Forscherin 1'!G48,'Parametrisierung Forscher 2'!G48)</f>
        <v>0</v>
      </c>
      <c r="H48" s="16">
        <f>_xlfn.STDEV.S('Parametrisierung Experte'!H48,'Parametrisierung Forscherin 1'!H48,'Parametrisierung Forscher 2'!H48)</f>
        <v>0</v>
      </c>
      <c r="I48" s="16">
        <f>_xlfn.STDEV.S('Parametrisierung Experte'!I48,'Parametrisierung Forscherin 1'!I48,'Parametrisierung Forscher 2'!I48)</f>
        <v>2.3094010767585034</v>
      </c>
      <c r="J48" s="16">
        <f>_xlfn.STDEV.S('Parametrisierung Experte'!J48,'Parametrisierung Forscherin 1'!J48,'Parametrisierung Forscher 2'!J48)</f>
        <v>0</v>
      </c>
      <c r="K48" s="16">
        <f>_xlfn.STDEV.S('Parametrisierung Experte'!K48,'Parametrisierung Forscherin 1'!K48,'Parametrisierung Forscher 2'!K48)</f>
        <v>0</v>
      </c>
      <c r="L48" s="16">
        <f>_xlfn.STDEV.S('Parametrisierung Experte'!L48,'Parametrisierung Forscherin 1'!L48,'Parametrisierung Forscher 2'!L48)</f>
        <v>3.2145502536643189</v>
      </c>
      <c r="M48" s="16">
        <f>_xlfn.STDEV.S('Parametrisierung Experte'!M48,'Parametrisierung Forscherin 1'!M48,'Parametrisierung Forscher 2'!M48)</f>
        <v>1</v>
      </c>
      <c r="N48" s="16">
        <f>_xlfn.STDEV.S('Parametrisierung Experte'!N48,'Parametrisierung Forscherin 1'!N48,'Parametrisierung Forscher 2'!N48)</f>
        <v>0</v>
      </c>
      <c r="O48" s="16">
        <f>_xlfn.STDEV.S('Parametrisierung Experte'!O48,'Parametrisierung Forscherin 1'!O48,'Parametrisierung Forscher 2'!O48)</f>
        <v>2.5166114784235836</v>
      </c>
      <c r="P48" s="16">
        <f>_xlfn.STDEV.S('Parametrisierung Experte'!P48,'Parametrisierung Forscherin 1'!P48,'Parametrisierung Forscher 2'!P48)</f>
        <v>0</v>
      </c>
      <c r="Q48" s="16">
        <f>_xlfn.STDEV.S('Parametrisierung Experte'!Q48,'Parametrisierung Forscherin 1'!Q48,'Parametrisierung Forscher 2'!Q48)</f>
        <v>0</v>
      </c>
      <c r="R48" s="16">
        <f>_xlfn.STDEV.S('Parametrisierung Experte'!R48,'Parametrisierung Forscherin 1'!R48,'Parametrisierung Forscher 2'!R48)</f>
        <v>0</v>
      </c>
      <c r="S48" s="16">
        <f>_xlfn.STDEV.S('Parametrisierung Experte'!S48,'Parametrisierung Forscherin 1'!S48,'Parametrisierung Forscher 2'!S48)</f>
        <v>0</v>
      </c>
      <c r="T48" s="16">
        <f>_xlfn.STDEV.S('Parametrisierung Experte'!T48,'Parametrisierung Forscherin 1'!T48,'Parametrisierung Forscher 2'!T48)</f>
        <v>0</v>
      </c>
      <c r="U48" s="16">
        <f>_xlfn.STDEV.S('Parametrisierung Experte'!U48,'Parametrisierung Forscherin 1'!U48,'Parametrisierung Forscher 2'!U48)</f>
        <v>1.7320508075688772</v>
      </c>
      <c r="V48" s="16">
        <f>_xlfn.STDEV.S('Parametrisierung Experte'!V48,'Parametrisierung Forscherin 1'!V48,'Parametrisierung Forscher 2'!V48)</f>
        <v>0</v>
      </c>
      <c r="W48" s="16">
        <f>_xlfn.STDEV.S('Parametrisierung Experte'!W48,'Parametrisierung Forscherin 1'!W48,'Parametrisierung Forscher 2'!W48)</f>
        <v>0</v>
      </c>
      <c r="X48" s="16">
        <f>_xlfn.STDEV.S('Parametrisierung Experte'!X48,'Parametrisierung Forscherin 1'!X48,'Parametrisierung Forscher 2'!X48)</f>
        <v>0</v>
      </c>
      <c r="Y48" s="16">
        <f>_xlfn.STDEV.S('Parametrisierung Experte'!Y48,'Parametrisierung Forscherin 1'!Y48,'Parametrisierung Forscher 2'!Y48)</f>
        <v>0</v>
      </c>
      <c r="Z48" s="16">
        <f>_xlfn.STDEV.S('Parametrisierung Experte'!Z48,'Parametrisierung Forscherin 1'!Z48,'Parametrisierung Forscher 2'!Z48)</f>
        <v>0</v>
      </c>
      <c r="AA48" s="16">
        <f>_xlfn.STDEV.S('Parametrisierung Experte'!AA48,'Parametrisierung Forscherin 1'!AA48,'Parametrisierung Forscher 2'!AA48)</f>
        <v>0</v>
      </c>
      <c r="AB48" s="16">
        <f>_xlfn.STDEV.S('Parametrisierung Experte'!AB48,'Parametrisierung Forscherin 1'!AB48,'Parametrisierung Forscher 2'!AB48)</f>
        <v>0</v>
      </c>
      <c r="AC48" s="16">
        <f>_xlfn.STDEV.S('Parametrisierung Experte'!AC48,'Parametrisierung Forscherin 1'!AC48,'Parametrisierung Forscher 2'!AC48)</f>
        <v>0</v>
      </c>
      <c r="AD48" s="16">
        <f>_xlfn.STDEV.S('Parametrisierung Experte'!AD48,'Parametrisierung Forscherin 1'!AD48,'Parametrisierung Forscher 2'!AD48)</f>
        <v>0</v>
      </c>
      <c r="AE48" s="5"/>
      <c r="AF48" s="5"/>
      <c r="AG48" s="5"/>
      <c r="AI48" s="208"/>
      <c r="AJ48" s="208"/>
      <c r="AK48" s="208"/>
      <c r="AL48" s="208"/>
      <c r="AM48" s="208"/>
      <c r="AO48" s="191"/>
      <c r="AP48" s="49" t="s">
        <v>189</v>
      </c>
      <c r="AQ48" s="50">
        <v>1</v>
      </c>
    </row>
    <row r="49" spans="1:43" ht="15.75" customHeight="1" x14ac:dyDescent="0.2">
      <c r="A49" s="186"/>
      <c r="B49" s="186"/>
      <c r="C49" s="7" t="s">
        <v>143</v>
      </c>
      <c r="D49" s="8" t="s">
        <v>112</v>
      </c>
      <c r="E49" s="16">
        <f>_xlfn.STDEV.S('Parametrisierung Experte'!E49,'Parametrisierung Forscherin 1'!E49,'Parametrisierung Forscher 2'!E49)</f>
        <v>2.3094010767585034</v>
      </c>
      <c r="F49" s="16">
        <f>_xlfn.STDEV.S('Parametrisierung Experte'!F49,'Parametrisierung Forscherin 1'!F49,'Parametrisierung Forscher 2'!F49)</f>
        <v>4.0414518843273806</v>
      </c>
      <c r="G49" s="16">
        <f>_xlfn.STDEV.S('Parametrisierung Experte'!G49,'Parametrisierung Forscherin 1'!G49,'Parametrisierung Forscher 2'!G49)</f>
        <v>0</v>
      </c>
      <c r="H49" s="16">
        <f>_xlfn.STDEV.S('Parametrisierung Experte'!H49,'Parametrisierung Forscherin 1'!H49,'Parametrisierung Forscher 2'!H49)</f>
        <v>0</v>
      </c>
      <c r="I49" s="16">
        <f>_xlfn.STDEV.S('Parametrisierung Experte'!I49,'Parametrisierung Forscherin 1'!I49,'Parametrisierung Forscher 2'!I49)</f>
        <v>2.3094010767585034</v>
      </c>
      <c r="J49" s="16">
        <f>_xlfn.STDEV.S('Parametrisierung Experte'!J49,'Parametrisierung Forscherin 1'!J49,'Parametrisierung Forscher 2'!J49)</f>
        <v>0</v>
      </c>
      <c r="K49" s="16">
        <f>_xlfn.STDEV.S('Parametrisierung Experte'!K49,'Parametrisierung Forscherin 1'!K49,'Parametrisierung Forscher 2'!K49)</f>
        <v>0</v>
      </c>
      <c r="L49" s="16">
        <f>_xlfn.STDEV.S('Parametrisierung Experte'!L49,'Parametrisierung Forscherin 1'!L49,'Parametrisierung Forscher 2'!L49)</f>
        <v>4.6188021535170067</v>
      </c>
      <c r="M49" s="16">
        <f>_xlfn.STDEV.S('Parametrisierung Experte'!M49,'Parametrisierung Forscherin 1'!M49,'Parametrisierung Forscher 2'!M49)</f>
        <v>3.5118845842842461</v>
      </c>
      <c r="N49" s="16">
        <f>_xlfn.STDEV.S('Parametrisierung Experte'!N49,'Parametrisierung Forscherin 1'!N49,'Parametrisierung Forscher 2'!N49)</f>
        <v>3.4641016151377544</v>
      </c>
      <c r="O49" s="16">
        <f>_xlfn.STDEV.S('Parametrisierung Experte'!O49,'Parametrisierung Forscherin 1'!O49,'Parametrisierung Forscher 2'!O49)</f>
        <v>2.8867513459481287</v>
      </c>
      <c r="P49" s="16">
        <f>_xlfn.STDEV.S('Parametrisierung Experte'!P49,'Parametrisierung Forscherin 1'!P49,'Parametrisierung Forscher 2'!P49)</f>
        <v>2.3094010767585034</v>
      </c>
      <c r="Q49" s="16">
        <f>_xlfn.STDEV.S('Parametrisierung Experte'!Q49,'Parametrisierung Forscherin 1'!Q49,'Parametrisierung Forscher 2'!Q49)</f>
        <v>0</v>
      </c>
      <c r="R49" s="16">
        <f>_xlfn.STDEV.S('Parametrisierung Experte'!R49,'Parametrisierung Forscherin 1'!R49,'Parametrisierung Forscher 2'!R49)</f>
        <v>0</v>
      </c>
      <c r="S49" s="16">
        <f>_xlfn.STDEV.S('Parametrisierung Experte'!S49,'Parametrisierung Forscherin 1'!S49,'Parametrisierung Forscher 2'!S49)</f>
        <v>0</v>
      </c>
      <c r="T49" s="16">
        <f>_xlfn.STDEV.S('Parametrisierung Experte'!T49,'Parametrisierung Forscherin 1'!T49,'Parametrisierung Forscher 2'!T49)</f>
        <v>0</v>
      </c>
      <c r="U49" s="16">
        <f>_xlfn.STDEV.S('Parametrisierung Experte'!U49,'Parametrisierung Forscherin 1'!U49,'Parametrisierung Forscher 2'!U49)</f>
        <v>0</v>
      </c>
      <c r="V49" s="16">
        <f>_xlfn.STDEV.S('Parametrisierung Experte'!V49,'Parametrisierung Forscherin 1'!V49,'Parametrisierung Forscher 2'!V49)</f>
        <v>2.3094010767585034</v>
      </c>
      <c r="W49" s="16">
        <f>_xlfn.STDEV.S('Parametrisierung Experte'!W49,'Parametrisierung Forscherin 1'!W49,'Parametrisierung Forscher 2'!W49)</f>
        <v>0</v>
      </c>
      <c r="X49" s="16">
        <f>_xlfn.STDEV.S('Parametrisierung Experte'!X49,'Parametrisierung Forscherin 1'!X49,'Parametrisierung Forscher 2'!X49)</f>
        <v>0</v>
      </c>
      <c r="Y49" s="16">
        <f>_xlfn.STDEV.S('Parametrisierung Experte'!Y49,'Parametrisierung Forscherin 1'!Y49,'Parametrisierung Forscher 2'!Y49)</f>
        <v>0</v>
      </c>
      <c r="Z49" s="16">
        <f>_xlfn.STDEV.S('Parametrisierung Experte'!Z49,'Parametrisierung Forscherin 1'!Z49,'Parametrisierung Forscher 2'!Z49)</f>
        <v>0</v>
      </c>
      <c r="AA49" s="16">
        <f>_xlfn.STDEV.S('Parametrisierung Experte'!AA49,'Parametrisierung Forscherin 1'!AA49,'Parametrisierung Forscher 2'!AA49)</f>
        <v>0</v>
      </c>
      <c r="AB49" s="16">
        <f>_xlfn.STDEV.S('Parametrisierung Experte'!AB49,'Parametrisierung Forscherin 1'!AB49,'Parametrisierung Forscher 2'!AB49)</f>
        <v>0</v>
      </c>
      <c r="AC49" s="16">
        <f>_xlfn.STDEV.S('Parametrisierung Experte'!AC49,'Parametrisierung Forscherin 1'!AC49,'Parametrisierung Forscher 2'!AC49)</f>
        <v>0</v>
      </c>
      <c r="AD49" s="16">
        <f>_xlfn.STDEV.S('Parametrisierung Experte'!AD49,'Parametrisierung Forscherin 1'!AD49,'Parametrisierung Forscher 2'!AD49)</f>
        <v>0</v>
      </c>
      <c r="AE49" s="5"/>
      <c r="AF49" s="5"/>
      <c r="AG49" s="5"/>
      <c r="AI49" s="208"/>
      <c r="AJ49" s="208"/>
      <c r="AK49" s="208"/>
      <c r="AL49" s="208"/>
      <c r="AM49" s="208"/>
      <c r="AO49" s="191"/>
      <c r="AP49" s="49" t="s">
        <v>190</v>
      </c>
      <c r="AQ49" s="50">
        <v>0</v>
      </c>
    </row>
    <row r="50" spans="1:43" ht="15.75" customHeight="1" x14ac:dyDescent="0.2">
      <c r="A50" s="186"/>
      <c r="B50" s="186"/>
      <c r="C50" s="7" t="s">
        <v>144</v>
      </c>
      <c r="D50" s="8" t="s">
        <v>113</v>
      </c>
      <c r="E50" s="16">
        <f>_xlfn.STDEV.S('Parametrisierung Experte'!E50,'Parametrisierung Forscherin 1'!E50,'Parametrisierung Forscher 2'!E50)</f>
        <v>2.3094010767585034</v>
      </c>
      <c r="F50" s="16">
        <f>_xlfn.STDEV.S('Parametrisierung Experte'!F50,'Parametrisierung Forscherin 1'!F50,'Parametrisierung Forscher 2'!F50)</f>
        <v>0</v>
      </c>
      <c r="G50" s="16">
        <f>_xlfn.STDEV.S('Parametrisierung Experte'!G50,'Parametrisierung Forscherin 1'!G50,'Parametrisierung Forscher 2'!G50)</f>
        <v>4.6188021535170067</v>
      </c>
      <c r="H50" s="16">
        <f>_xlfn.STDEV.S('Parametrisierung Experte'!H50,'Parametrisierung Forscherin 1'!H50,'Parametrisierung Forscher 2'!H50)</f>
        <v>0</v>
      </c>
      <c r="I50" s="16">
        <f>_xlfn.STDEV.S('Parametrisierung Experte'!I50,'Parametrisierung Forscherin 1'!I50,'Parametrisierung Forscher 2'!I50)</f>
        <v>2.3094010767585034</v>
      </c>
      <c r="J50" s="16">
        <f>_xlfn.STDEV.S('Parametrisierung Experte'!J50,'Parametrisierung Forscherin 1'!J50,'Parametrisierung Forscher 2'!J50)</f>
        <v>2.3094010767585034</v>
      </c>
      <c r="K50" s="16">
        <f>_xlfn.STDEV.S('Parametrisierung Experte'!K50,'Parametrisierung Forscherin 1'!K50,'Parametrisierung Forscher 2'!K50)</f>
        <v>1.1547005383792517</v>
      </c>
      <c r="L50" s="16">
        <f>_xlfn.STDEV.S('Parametrisierung Experte'!L50,'Parametrisierung Forscherin 1'!L50,'Parametrisierung Forscher 2'!L50)</f>
        <v>4.6188021535170067</v>
      </c>
      <c r="M50" s="16">
        <f>_xlfn.STDEV.S('Parametrisierung Experte'!M50,'Parametrisierung Forscherin 1'!M50,'Parametrisierung Forscher 2'!M50)</f>
        <v>3.0550504633038935</v>
      </c>
      <c r="N50" s="16">
        <f>_xlfn.STDEV.S('Parametrisierung Experte'!N50,'Parametrisierung Forscherin 1'!N50,'Parametrisierung Forscher 2'!N50)</f>
        <v>4.6188021535170067</v>
      </c>
      <c r="O50" s="16">
        <f>_xlfn.STDEV.S('Parametrisierung Experte'!O50,'Parametrisierung Forscherin 1'!O50,'Parametrisierung Forscher 2'!O50)</f>
        <v>2.8867513459481287</v>
      </c>
      <c r="P50" s="16">
        <f>_xlfn.STDEV.S('Parametrisierung Experte'!P50,'Parametrisierung Forscherin 1'!P50,'Parametrisierung Forscher 2'!P50)</f>
        <v>2.3094010767585034</v>
      </c>
      <c r="Q50" s="16">
        <f>_xlfn.STDEV.S('Parametrisierung Experte'!Q50,'Parametrisierung Forscherin 1'!Q50,'Parametrisierung Forscher 2'!Q50)</f>
        <v>0</v>
      </c>
      <c r="R50" s="16">
        <f>_xlfn.STDEV.S('Parametrisierung Experte'!R50,'Parametrisierung Forscherin 1'!R50,'Parametrisierung Forscher 2'!R50)</f>
        <v>0</v>
      </c>
      <c r="S50" s="16">
        <f>_xlfn.STDEV.S('Parametrisierung Experte'!S50,'Parametrisierung Forscherin 1'!S50,'Parametrisierung Forscher 2'!S50)</f>
        <v>2.3094010767585034</v>
      </c>
      <c r="T50" s="16">
        <f>_xlfn.STDEV.S('Parametrisierung Experte'!T50,'Parametrisierung Forscherin 1'!T50,'Parametrisierung Forscher 2'!T50)</f>
        <v>0</v>
      </c>
      <c r="U50" s="16">
        <f>_xlfn.STDEV.S('Parametrisierung Experte'!U50,'Parametrisierung Forscherin 1'!U50,'Parametrisierung Forscher 2'!U50)</f>
        <v>0</v>
      </c>
      <c r="V50" s="16">
        <f>_xlfn.STDEV.S('Parametrisierung Experte'!V50,'Parametrisierung Forscherin 1'!V50,'Parametrisierung Forscher 2'!V50)</f>
        <v>2.3094010767585034</v>
      </c>
      <c r="W50" s="16">
        <f>_xlfn.STDEV.S('Parametrisierung Experte'!W50,'Parametrisierung Forscherin 1'!W50,'Parametrisierung Forscher 2'!W50)</f>
        <v>0</v>
      </c>
      <c r="X50" s="16">
        <f>_xlfn.STDEV.S('Parametrisierung Experte'!X50,'Parametrisierung Forscherin 1'!X50,'Parametrisierung Forscher 2'!X50)</f>
        <v>0</v>
      </c>
      <c r="Y50" s="16">
        <f>_xlfn.STDEV.S('Parametrisierung Experte'!Y50,'Parametrisierung Forscherin 1'!Y50,'Parametrisierung Forscher 2'!Y50)</f>
        <v>0</v>
      </c>
      <c r="Z50" s="16">
        <f>_xlfn.STDEV.S('Parametrisierung Experte'!Z50,'Parametrisierung Forscherin 1'!Z50,'Parametrisierung Forscher 2'!Z50)</f>
        <v>0</v>
      </c>
      <c r="AA50" s="16">
        <f>_xlfn.STDEV.S('Parametrisierung Experte'!AA50,'Parametrisierung Forscherin 1'!AA50,'Parametrisierung Forscher 2'!AA50)</f>
        <v>0</v>
      </c>
      <c r="AB50" s="16">
        <f>_xlfn.STDEV.S('Parametrisierung Experte'!AB50,'Parametrisierung Forscherin 1'!AB50,'Parametrisierung Forscher 2'!AB50)</f>
        <v>0</v>
      </c>
      <c r="AC50" s="16">
        <f>_xlfn.STDEV.S('Parametrisierung Experte'!AC50,'Parametrisierung Forscherin 1'!AC50,'Parametrisierung Forscher 2'!AC50)</f>
        <v>3.0550504633038931</v>
      </c>
      <c r="AD50" s="16">
        <f>_xlfn.STDEV.S('Parametrisierung Experte'!AD50,'Parametrisierung Forscherin 1'!AD50,'Parametrisierung Forscher 2'!AD50)</f>
        <v>0</v>
      </c>
      <c r="AE50" s="5"/>
      <c r="AF50" s="5"/>
      <c r="AG50" s="5"/>
      <c r="AI50" s="208"/>
      <c r="AJ50" s="208"/>
      <c r="AK50" s="208"/>
      <c r="AL50" s="208"/>
      <c r="AM50" s="208"/>
      <c r="AO50" s="191"/>
      <c r="AP50" s="49" t="s">
        <v>191</v>
      </c>
      <c r="AQ50" s="50">
        <v>-1</v>
      </c>
    </row>
    <row r="51" spans="1:43" ht="15.75" customHeight="1" x14ac:dyDescent="0.2">
      <c r="A51" s="186"/>
      <c r="B51" s="186"/>
      <c r="C51" s="7" t="s">
        <v>145</v>
      </c>
      <c r="D51" s="8" t="s">
        <v>114</v>
      </c>
      <c r="E51" s="16">
        <f>_xlfn.STDEV.S('Parametrisierung Experte'!E51,'Parametrisierung Forscherin 1'!E51,'Parametrisierung Forscher 2'!E51)</f>
        <v>0</v>
      </c>
      <c r="F51" s="16">
        <f>_xlfn.STDEV.S('Parametrisierung Experte'!F51,'Parametrisierung Forscherin 1'!F51,'Parametrisierung Forscher 2'!F51)</f>
        <v>0</v>
      </c>
      <c r="G51" s="16">
        <f>_xlfn.STDEV.S('Parametrisierung Experte'!G51,'Parametrisierung Forscherin 1'!G51,'Parametrisierung Forscher 2'!G51)</f>
        <v>0</v>
      </c>
      <c r="H51" s="16">
        <f>_xlfn.STDEV.S('Parametrisierung Experte'!H51,'Parametrisierung Forscherin 1'!H51,'Parametrisierung Forscher 2'!H51)</f>
        <v>0</v>
      </c>
      <c r="I51" s="16">
        <f>_xlfn.STDEV.S('Parametrisierung Experte'!I51,'Parametrisierung Forscherin 1'!I51,'Parametrisierung Forscher 2'!I51)</f>
        <v>4.0414518843273806</v>
      </c>
      <c r="J51" s="16">
        <f>_xlfn.STDEV.S('Parametrisierung Experte'!J51,'Parametrisierung Forscherin 1'!J51,'Parametrisierung Forscher 2'!J51)</f>
        <v>0</v>
      </c>
      <c r="K51" s="16">
        <f>_xlfn.STDEV.S('Parametrisierung Experte'!K51,'Parametrisierung Forscherin 1'!K51,'Parametrisierung Forscher 2'!K51)</f>
        <v>2.3094010767585034</v>
      </c>
      <c r="L51" s="16">
        <f>_xlfn.STDEV.S('Parametrisierung Experte'!L51,'Parametrisierung Forscherin 1'!L51,'Parametrisierung Forscher 2'!L51)</f>
        <v>0</v>
      </c>
      <c r="M51" s="16">
        <f>_xlfn.STDEV.S('Parametrisierung Experte'!M51,'Parametrisierung Forscherin 1'!M51,'Parametrisierung Forscher 2'!M51)</f>
        <v>0</v>
      </c>
      <c r="N51" s="16">
        <f>_xlfn.STDEV.S('Parametrisierung Experte'!N51,'Parametrisierung Forscherin 1'!N51,'Parametrisierung Forscher 2'!N51)</f>
        <v>0</v>
      </c>
      <c r="O51" s="16">
        <f>_xlfn.STDEV.S('Parametrisierung Experte'!O51,'Parametrisierung Forscherin 1'!O51,'Parametrisierung Forscher 2'!O51)</f>
        <v>2.8867513459481287</v>
      </c>
      <c r="P51" s="16">
        <f>_xlfn.STDEV.S('Parametrisierung Experte'!P51,'Parametrisierung Forscherin 1'!P51,'Parametrisierung Forscher 2'!P51)</f>
        <v>0</v>
      </c>
      <c r="Q51" s="16">
        <f>_xlfn.STDEV.S('Parametrisierung Experte'!Q51,'Parametrisierung Forscherin 1'!Q51,'Parametrisierung Forscher 2'!Q51)</f>
        <v>0</v>
      </c>
      <c r="R51" s="16">
        <f>_xlfn.STDEV.S('Parametrisierung Experte'!R51,'Parametrisierung Forscherin 1'!R51,'Parametrisierung Forscher 2'!R51)</f>
        <v>0</v>
      </c>
      <c r="S51" s="16">
        <f>_xlfn.STDEV.S('Parametrisierung Experte'!S51,'Parametrisierung Forscherin 1'!S51,'Parametrisierung Forscher 2'!S51)</f>
        <v>0</v>
      </c>
      <c r="T51" s="16">
        <f>_xlfn.STDEV.S('Parametrisierung Experte'!T51,'Parametrisierung Forscherin 1'!T51,'Parametrisierung Forscher 2'!T51)</f>
        <v>0</v>
      </c>
      <c r="U51" s="16">
        <f>_xlfn.STDEV.S('Parametrisierung Experte'!U51,'Parametrisierung Forscherin 1'!U51,'Parametrisierung Forscher 2'!U51)</f>
        <v>0</v>
      </c>
      <c r="V51" s="16">
        <f>_xlfn.STDEV.S('Parametrisierung Experte'!V51,'Parametrisierung Forscherin 1'!V51,'Parametrisierung Forscher 2'!V51)</f>
        <v>0</v>
      </c>
      <c r="W51" s="16">
        <f>_xlfn.STDEV.S('Parametrisierung Experte'!W51,'Parametrisierung Forscherin 1'!W51,'Parametrisierung Forscher 2'!W51)</f>
        <v>0</v>
      </c>
      <c r="X51" s="16">
        <f>_xlfn.STDEV.S('Parametrisierung Experte'!X51,'Parametrisierung Forscherin 1'!X51,'Parametrisierung Forscher 2'!X51)</f>
        <v>0</v>
      </c>
      <c r="Y51" s="16">
        <f>_xlfn.STDEV.S('Parametrisierung Experte'!Y51,'Parametrisierung Forscherin 1'!Y51,'Parametrisierung Forscher 2'!Y51)</f>
        <v>0</v>
      </c>
      <c r="Z51" s="16">
        <f>_xlfn.STDEV.S('Parametrisierung Experte'!Z51,'Parametrisierung Forscherin 1'!Z51,'Parametrisierung Forscher 2'!Z51)</f>
        <v>0</v>
      </c>
      <c r="AA51" s="16">
        <f>_xlfn.STDEV.S('Parametrisierung Experte'!AA51,'Parametrisierung Forscherin 1'!AA51,'Parametrisierung Forscher 2'!AA51)</f>
        <v>0</v>
      </c>
      <c r="AB51" s="16">
        <f>_xlfn.STDEV.S('Parametrisierung Experte'!AB51,'Parametrisierung Forscherin 1'!AB51,'Parametrisierung Forscher 2'!AB51)</f>
        <v>0</v>
      </c>
      <c r="AC51" s="16">
        <f>_xlfn.STDEV.S('Parametrisierung Experte'!AC51,'Parametrisierung Forscherin 1'!AC51,'Parametrisierung Forscher 2'!AC51)</f>
        <v>0</v>
      </c>
      <c r="AD51" s="16">
        <f>_xlfn.STDEV.S('Parametrisierung Experte'!AD51,'Parametrisierung Forscherin 1'!AD51,'Parametrisierung Forscher 2'!AD51)</f>
        <v>0</v>
      </c>
      <c r="AE51" s="5"/>
      <c r="AF51" s="5"/>
      <c r="AG51" s="5"/>
      <c r="AI51" s="208"/>
      <c r="AJ51" s="208"/>
      <c r="AK51" s="208"/>
      <c r="AL51" s="208"/>
      <c r="AM51" s="208"/>
      <c r="AO51" s="191"/>
      <c r="AP51" s="49" t="s">
        <v>192</v>
      </c>
      <c r="AQ51" s="50">
        <v>-2</v>
      </c>
    </row>
    <row r="52" spans="1:43" ht="15.75" customHeight="1" x14ac:dyDescent="0.2">
      <c r="A52" s="186"/>
      <c r="B52" s="186"/>
      <c r="C52" s="7" t="s">
        <v>146</v>
      </c>
      <c r="D52" s="8" t="s">
        <v>115</v>
      </c>
      <c r="E52" s="16">
        <f>_xlfn.STDEV.S('Parametrisierung Experte'!E52,'Parametrisierung Forscherin 1'!E52,'Parametrisierung Forscher 2'!E52)</f>
        <v>0</v>
      </c>
      <c r="F52" s="16">
        <f>_xlfn.STDEV.S('Parametrisierung Experte'!F52,'Parametrisierung Forscherin 1'!F52,'Parametrisierung Forscher 2'!F52)</f>
        <v>0</v>
      </c>
      <c r="G52" s="16">
        <f>_xlfn.STDEV.S('Parametrisierung Experte'!G52,'Parametrisierung Forscherin 1'!G52,'Parametrisierung Forscher 2'!G52)</f>
        <v>0</v>
      </c>
      <c r="H52" s="16">
        <f>_xlfn.STDEV.S('Parametrisierung Experte'!H52,'Parametrisierung Forscherin 1'!H52,'Parametrisierung Forscher 2'!H52)</f>
        <v>0</v>
      </c>
      <c r="I52" s="16">
        <f>_xlfn.STDEV.S('Parametrisierung Experte'!I52,'Parametrisierung Forscherin 1'!I52,'Parametrisierung Forscher 2'!I52)</f>
        <v>0</v>
      </c>
      <c r="J52" s="16">
        <f>_xlfn.STDEV.S('Parametrisierung Experte'!J52,'Parametrisierung Forscherin 1'!J52,'Parametrisierung Forscher 2'!J52)</f>
        <v>0</v>
      </c>
      <c r="K52" s="16">
        <f>_xlfn.STDEV.S('Parametrisierung Experte'!K52,'Parametrisierung Forscherin 1'!K52,'Parametrisierung Forscher 2'!K52)</f>
        <v>0</v>
      </c>
      <c r="L52" s="16">
        <f>_xlfn.STDEV.S('Parametrisierung Experte'!L52,'Parametrisierung Forscherin 1'!L52,'Parametrisierung Forscher 2'!L52)</f>
        <v>5.196152422706632</v>
      </c>
      <c r="M52" s="16">
        <f>_xlfn.STDEV.S('Parametrisierung Experte'!M52,'Parametrisierung Forscherin 1'!M52,'Parametrisierung Forscher 2'!M52)</f>
        <v>2.3094010767585034</v>
      </c>
      <c r="N52" s="16">
        <f>_xlfn.STDEV.S('Parametrisierung Experte'!N52,'Parametrisierung Forscherin 1'!N52,'Parametrisierung Forscher 2'!N52)</f>
        <v>0</v>
      </c>
      <c r="O52" s="16">
        <f>_xlfn.STDEV.S('Parametrisierung Experte'!O52,'Parametrisierung Forscherin 1'!O52,'Parametrisierung Forscher 2'!O52)</f>
        <v>0</v>
      </c>
      <c r="P52" s="16">
        <f>_xlfn.STDEV.S('Parametrisierung Experte'!P52,'Parametrisierung Forscherin 1'!P52,'Parametrisierung Forscher 2'!P52)</f>
        <v>0</v>
      </c>
      <c r="Q52" s="16">
        <f>_xlfn.STDEV.S('Parametrisierung Experte'!Q52,'Parametrisierung Forscherin 1'!Q52,'Parametrisierung Forscher 2'!Q52)</f>
        <v>0</v>
      </c>
      <c r="R52" s="16">
        <f>_xlfn.STDEV.S('Parametrisierung Experte'!R52,'Parametrisierung Forscherin 1'!R52,'Parametrisierung Forscher 2'!R52)</f>
        <v>0</v>
      </c>
      <c r="S52" s="16">
        <f>_xlfn.STDEV.S('Parametrisierung Experte'!S52,'Parametrisierung Forscherin 1'!S52,'Parametrisierung Forscher 2'!S52)</f>
        <v>2.3094010767585034</v>
      </c>
      <c r="T52" s="16">
        <f>_xlfn.STDEV.S('Parametrisierung Experte'!T52,'Parametrisierung Forscherin 1'!T52,'Parametrisierung Forscher 2'!T52)</f>
        <v>0</v>
      </c>
      <c r="U52" s="16">
        <f>_xlfn.STDEV.S('Parametrisierung Experte'!U52,'Parametrisierung Forscherin 1'!U52,'Parametrisierung Forscher 2'!U52)</f>
        <v>0</v>
      </c>
      <c r="V52" s="16">
        <f>_xlfn.STDEV.S('Parametrisierung Experte'!V52,'Parametrisierung Forscherin 1'!V52,'Parametrisierung Forscher 2'!V52)</f>
        <v>0</v>
      </c>
      <c r="W52" s="16">
        <f>_xlfn.STDEV.S('Parametrisierung Experte'!W52,'Parametrisierung Forscherin 1'!W52,'Parametrisierung Forscher 2'!W52)</f>
        <v>0</v>
      </c>
      <c r="X52" s="16">
        <f>_xlfn.STDEV.S('Parametrisierung Experte'!X52,'Parametrisierung Forscherin 1'!X52,'Parametrisierung Forscher 2'!X52)</f>
        <v>0</v>
      </c>
      <c r="Y52" s="16">
        <f>_xlfn.STDEV.S('Parametrisierung Experte'!Y52,'Parametrisierung Forscherin 1'!Y52,'Parametrisierung Forscher 2'!Y52)</f>
        <v>0</v>
      </c>
      <c r="Z52" s="16">
        <f>_xlfn.STDEV.S('Parametrisierung Experte'!Z52,'Parametrisierung Forscherin 1'!Z52,'Parametrisierung Forscher 2'!Z52)</f>
        <v>0</v>
      </c>
      <c r="AA52" s="16">
        <f>_xlfn.STDEV.S('Parametrisierung Experte'!AA52,'Parametrisierung Forscherin 1'!AA52,'Parametrisierung Forscher 2'!AA52)</f>
        <v>0</v>
      </c>
      <c r="AB52" s="16">
        <f>_xlfn.STDEV.S('Parametrisierung Experte'!AB52,'Parametrisierung Forscherin 1'!AB52,'Parametrisierung Forscher 2'!AB52)</f>
        <v>0</v>
      </c>
      <c r="AC52" s="16">
        <f>_xlfn.STDEV.S('Parametrisierung Experte'!AC52,'Parametrisierung Forscherin 1'!AC52,'Parametrisierung Forscher 2'!AC52)</f>
        <v>0</v>
      </c>
      <c r="AD52" s="16">
        <f>_xlfn.STDEV.S('Parametrisierung Experte'!AD52,'Parametrisierung Forscherin 1'!AD52,'Parametrisierung Forscher 2'!AD52)</f>
        <v>0</v>
      </c>
      <c r="AE52" s="5"/>
      <c r="AF52" s="5"/>
      <c r="AG52" s="5"/>
      <c r="AI52" s="208"/>
      <c r="AJ52" s="208"/>
      <c r="AK52" s="208"/>
      <c r="AL52" s="208"/>
      <c r="AM52" s="208"/>
      <c r="AO52" s="191"/>
      <c r="AP52" s="49" t="s">
        <v>193</v>
      </c>
      <c r="AQ52" s="50">
        <v>-3</v>
      </c>
    </row>
    <row r="53" spans="1:43" ht="15.75" customHeight="1" x14ac:dyDescent="0.2">
      <c r="A53" s="186"/>
      <c r="B53" s="186"/>
      <c r="C53" s="7" t="s">
        <v>147</v>
      </c>
      <c r="D53" s="8" t="s">
        <v>116</v>
      </c>
      <c r="E53" s="16">
        <f>_xlfn.STDEV.S('Parametrisierung Experte'!E53,'Parametrisierung Forscherin 1'!E53,'Parametrisierung Forscher 2'!E53)</f>
        <v>0</v>
      </c>
      <c r="F53" s="16">
        <f>_xlfn.STDEV.S('Parametrisierung Experte'!F53,'Parametrisierung Forscherin 1'!F53,'Parametrisierung Forscher 2'!F53)</f>
        <v>3.4641016151377544</v>
      </c>
      <c r="G53" s="16">
        <f>_xlfn.STDEV.S('Parametrisierung Experte'!G53,'Parametrisierung Forscherin 1'!G53,'Parametrisierung Forscher 2'!G53)</f>
        <v>1.7320508075688772</v>
      </c>
      <c r="H53" s="16">
        <f>_xlfn.STDEV.S('Parametrisierung Experte'!H53,'Parametrisierung Forscherin 1'!H53,'Parametrisierung Forscher 2'!H53)</f>
        <v>0</v>
      </c>
      <c r="I53" s="16">
        <f>_xlfn.STDEV.S('Parametrisierung Experte'!I53,'Parametrisierung Forscherin 1'!I53,'Parametrisierung Forscher 2'!I53)</f>
        <v>4.1633319989322652</v>
      </c>
      <c r="J53" s="16">
        <f>_xlfn.STDEV.S('Parametrisierung Experte'!J53,'Parametrisierung Forscherin 1'!J53,'Parametrisierung Forscher 2'!J53)</f>
        <v>3.4641016151377544</v>
      </c>
      <c r="K53" s="16">
        <f>_xlfn.STDEV.S('Parametrisierung Experte'!K53,'Parametrisierung Forscherin 1'!K53,'Parametrisierung Forscher 2'!K53)</f>
        <v>2.8867513459481287</v>
      </c>
      <c r="L53" s="16">
        <f>_xlfn.STDEV.S('Parametrisierung Experte'!L53,'Parametrisierung Forscherin 1'!L53,'Parametrisierung Forscher 2'!L53)</f>
        <v>1.7320508075688772</v>
      </c>
      <c r="M53" s="16">
        <f>_xlfn.STDEV.S('Parametrisierung Experte'!M53,'Parametrisierung Forscherin 1'!M53,'Parametrisierung Forscher 2'!M53)</f>
        <v>6</v>
      </c>
      <c r="N53" s="16">
        <f>_xlfn.STDEV.S('Parametrisierung Experte'!N53,'Parametrisierung Forscherin 1'!N53,'Parametrisierung Forscher 2'!N53)</f>
        <v>0</v>
      </c>
      <c r="O53" s="16">
        <f>_xlfn.STDEV.S('Parametrisierung Experte'!O53,'Parametrisierung Forscherin 1'!O53,'Parametrisierung Forscher 2'!O53)</f>
        <v>0</v>
      </c>
      <c r="P53" s="16">
        <f>_xlfn.STDEV.S('Parametrisierung Experte'!P53,'Parametrisierung Forscherin 1'!P53,'Parametrisierung Forscher 2'!P53)</f>
        <v>0</v>
      </c>
      <c r="Q53" s="16">
        <f>_xlfn.STDEV.S('Parametrisierung Experte'!Q53,'Parametrisierung Forscherin 1'!Q53,'Parametrisierung Forscher 2'!Q53)</f>
        <v>1.7320508075688772</v>
      </c>
      <c r="R53" s="16">
        <f>_xlfn.STDEV.S('Parametrisierung Experte'!R53,'Parametrisierung Forscherin 1'!R53,'Parametrisierung Forscher 2'!R53)</f>
        <v>0</v>
      </c>
      <c r="S53" s="16">
        <f>_xlfn.STDEV.S('Parametrisierung Experte'!S53,'Parametrisierung Forscherin 1'!S53,'Parametrisierung Forscher 2'!S53)</f>
        <v>2.5166114784235836</v>
      </c>
      <c r="T53" s="16">
        <f>_xlfn.STDEV.S('Parametrisierung Experte'!T53,'Parametrisierung Forscherin 1'!T53,'Parametrisierung Forscher 2'!T53)</f>
        <v>4.6188021535170067</v>
      </c>
      <c r="U53" s="16">
        <f>_xlfn.STDEV.S('Parametrisierung Experte'!U53,'Parametrisierung Forscherin 1'!U53,'Parametrisierung Forscher 2'!U53)</f>
        <v>0.57735026918962584</v>
      </c>
      <c r="V53" s="16">
        <f>_xlfn.STDEV.S('Parametrisierung Experte'!V53,'Parametrisierung Forscherin 1'!V53,'Parametrisierung Forscher 2'!V53)</f>
        <v>0</v>
      </c>
      <c r="W53" s="16">
        <f>_xlfn.STDEV.S('Parametrisierung Experte'!W53,'Parametrisierung Forscherin 1'!W53,'Parametrisierung Forscher 2'!W53)</f>
        <v>0</v>
      </c>
      <c r="X53" s="16">
        <f>_xlfn.STDEV.S('Parametrisierung Experte'!X53,'Parametrisierung Forscherin 1'!X53,'Parametrisierung Forscher 2'!X53)</f>
        <v>2.8867513459481287</v>
      </c>
      <c r="Y53" s="16">
        <f>_xlfn.STDEV.S('Parametrisierung Experte'!Y53,'Parametrisierung Forscherin 1'!Y53,'Parametrisierung Forscher 2'!Y53)</f>
        <v>2.3094010767585034</v>
      </c>
      <c r="Z53" s="16">
        <f>_xlfn.STDEV.S('Parametrisierung Experte'!Z53,'Parametrisierung Forscherin 1'!Z53,'Parametrisierung Forscher 2'!Z53)</f>
        <v>0</v>
      </c>
      <c r="AA53" s="16">
        <f>_xlfn.STDEV.S('Parametrisierung Experte'!AA53,'Parametrisierung Forscherin 1'!AA53,'Parametrisierung Forscher 2'!AA53)</f>
        <v>0</v>
      </c>
      <c r="AB53" s="16">
        <f>_xlfn.STDEV.S('Parametrisierung Experte'!AB53,'Parametrisierung Forscherin 1'!AB53,'Parametrisierung Forscher 2'!AB53)</f>
        <v>2.3094010767585034</v>
      </c>
      <c r="AC53" s="16">
        <f>_xlfn.STDEV.S('Parametrisierung Experte'!AC53,'Parametrisierung Forscherin 1'!AC53,'Parametrisierung Forscher 2'!AC53)</f>
        <v>5.5075705472861021</v>
      </c>
      <c r="AD53" s="16">
        <f>_xlfn.STDEV.S('Parametrisierung Experte'!AD53,'Parametrisierung Forscherin 1'!AD53,'Parametrisierung Forscher 2'!AD53)</f>
        <v>0</v>
      </c>
      <c r="AE53" s="5"/>
      <c r="AF53" s="5"/>
      <c r="AG53" s="5"/>
      <c r="AI53" s="208"/>
      <c r="AJ53" s="208"/>
      <c r="AK53" s="208"/>
      <c r="AL53" s="208"/>
      <c r="AM53" s="208"/>
      <c r="AO53" s="191"/>
      <c r="AP53" s="49" t="s">
        <v>194</v>
      </c>
      <c r="AQ53" s="50">
        <v>-4</v>
      </c>
    </row>
    <row r="54" spans="1:43" ht="15.75" customHeight="1" x14ac:dyDescent="0.2">
      <c r="A54" s="186"/>
      <c r="B54" s="186"/>
      <c r="C54" s="7" t="s">
        <v>148</v>
      </c>
      <c r="D54" s="8" t="s">
        <v>117</v>
      </c>
      <c r="E54" s="16">
        <f>_xlfn.STDEV.S('Parametrisierung Experte'!E54,'Parametrisierung Forscherin 1'!E54,'Parametrisierung Forscher 2'!E54)</f>
        <v>0</v>
      </c>
      <c r="F54" s="16">
        <f>_xlfn.STDEV.S('Parametrisierung Experte'!F54,'Parametrisierung Forscherin 1'!F54,'Parametrisierung Forscher 2'!F54)</f>
        <v>4.6188021535170067</v>
      </c>
      <c r="G54" s="16">
        <f>_xlfn.STDEV.S('Parametrisierung Experte'!G54,'Parametrisierung Forscherin 1'!G54,'Parametrisierung Forscher 2'!G54)</f>
        <v>2.8867513459481287</v>
      </c>
      <c r="H54" s="16">
        <f>_xlfn.STDEV.S('Parametrisierung Experte'!H54,'Parametrisierung Forscherin 1'!H54,'Parametrisierung Forscher 2'!H54)</f>
        <v>0</v>
      </c>
      <c r="I54" s="16">
        <f>_xlfn.STDEV.S('Parametrisierung Experte'!I54,'Parametrisierung Forscherin 1'!I54,'Parametrisierung Forscher 2'!I54)</f>
        <v>5.5677643628300215</v>
      </c>
      <c r="J54" s="16">
        <f>_xlfn.STDEV.S('Parametrisierung Experte'!J54,'Parametrisierung Forscherin 1'!J54,'Parametrisierung Forscher 2'!J54)</f>
        <v>4.0414518843273806</v>
      </c>
      <c r="K54" s="16">
        <f>_xlfn.STDEV.S('Parametrisierung Experte'!K54,'Parametrisierung Forscherin 1'!K54,'Parametrisierung Forscher 2'!K54)</f>
        <v>3.4641016151377544</v>
      </c>
      <c r="L54" s="16">
        <f>_xlfn.STDEV.S('Parametrisierung Experte'!L54,'Parametrisierung Forscherin 1'!L54,'Parametrisierung Forscher 2'!L54)</f>
        <v>1.7320508075688772</v>
      </c>
      <c r="M54" s="16">
        <f>_xlfn.STDEV.S('Parametrisierung Experte'!M54,'Parametrisierung Forscherin 1'!M54,'Parametrisierung Forscher 2'!M54)</f>
        <v>4.6188021535170067</v>
      </c>
      <c r="N54" s="16">
        <f>_xlfn.STDEV.S('Parametrisierung Experte'!N54,'Parametrisierung Forscherin 1'!N54,'Parametrisierung Forscher 2'!N54)</f>
        <v>2.8867513459481287</v>
      </c>
      <c r="O54" s="16">
        <f>_xlfn.STDEV.S('Parametrisierung Experte'!O54,'Parametrisierung Forscherin 1'!O54,'Parametrisierung Forscher 2'!O54)</f>
        <v>0</v>
      </c>
      <c r="P54" s="16">
        <f>_xlfn.STDEV.S('Parametrisierung Experte'!P54,'Parametrisierung Forscherin 1'!P54,'Parametrisierung Forscher 2'!P54)</f>
        <v>0</v>
      </c>
      <c r="Q54" s="16">
        <f>_xlfn.STDEV.S('Parametrisierung Experte'!Q54,'Parametrisierung Forscherin 1'!Q54,'Parametrisierung Forscher 2'!Q54)</f>
        <v>1.7320508075688772</v>
      </c>
      <c r="R54" s="16">
        <f>_xlfn.STDEV.S('Parametrisierung Experte'!R54,'Parametrisierung Forscherin 1'!R54,'Parametrisierung Forscher 2'!R54)</f>
        <v>0</v>
      </c>
      <c r="S54" s="16">
        <f>_xlfn.STDEV.S('Parametrisierung Experte'!S54,'Parametrisierung Forscherin 1'!S54,'Parametrisierung Forscher 2'!S54)</f>
        <v>2.5166114784235836</v>
      </c>
      <c r="T54" s="16">
        <f>_xlfn.STDEV.S('Parametrisierung Experte'!T54,'Parametrisierung Forscherin 1'!T54,'Parametrisierung Forscher 2'!T54)</f>
        <v>4.6188021535170067</v>
      </c>
      <c r="U54" s="16">
        <f>_xlfn.STDEV.S('Parametrisierung Experte'!U54,'Parametrisierung Forscherin 1'!U54,'Parametrisierung Forscher 2'!U54)</f>
        <v>1.1547005383792517</v>
      </c>
      <c r="V54" s="16">
        <f>_xlfn.STDEV.S('Parametrisierung Experte'!V54,'Parametrisierung Forscherin 1'!V54,'Parametrisierung Forscher 2'!V54)</f>
        <v>1.7320508075688772</v>
      </c>
      <c r="W54" s="16">
        <f>_xlfn.STDEV.S('Parametrisierung Experte'!W54,'Parametrisierung Forscherin 1'!W54,'Parametrisierung Forscher 2'!W54)</f>
        <v>0</v>
      </c>
      <c r="X54" s="16">
        <f>_xlfn.STDEV.S('Parametrisierung Experte'!X54,'Parametrisierung Forscherin 1'!X54,'Parametrisierung Forscher 2'!X54)</f>
        <v>2.8867513459481287</v>
      </c>
      <c r="Y54" s="16">
        <f>_xlfn.STDEV.S('Parametrisierung Experte'!Y54,'Parametrisierung Forscherin 1'!Y54,'Parametrisierung Forscher 2'!Y54)</f>
        <v>3.4641016151377544</v>
      </c>
      <c r="Z54" s="16">
        <f>_xlfn.STDEV.S('Parametrisierung Experte'!Z54,'Parametrisierung Forscherin 1'!Z54,'Parametrisierung Forscher 2'!Z54)</f>
        <v>0</v>
      </c>
      <c r="AA54" s="16">
        <f>_xlfn.STDEV.S('Parametrisierung Experte'!AA54,'Parametrisierung Forscherin 1'!AA54,'Parametrisierung Forscher 2'!AA54)</f>
        <v>0</v>
      </c>
      <c r="AB54" s="16">
        <f>_xlfn.STDEV.S('Parametrisierung Experte'!AB54,'Parametrisierung Forscherin 1'!AB54,'Parametrisierung Forscher 2'!AB54)</f>
        <v>4.1633319989322652</v>
      </c>
      <c r="AC54" s="16">
        <f>_xlfn.STDEV.S('Parametrisierung Experte'!AC54,'Parametrisierung Forscherin 1'!AC54,'Parametrisierung Forscher 2'!AC54)</f>
        <v>3.4641016151377544</v>
      </c>
      <c r="AD54" s="16">
        <f>_xlfn.STDEV.S('Parametrisierung Experte'!AD54,'Parametrisierung Forscherin 1'!AD54,'Parametrisierung Forscher 2'!AD54)</f>
        <v>0</v>
      </c>
      <c r="AE54" s="5"/>
      <c r="AF54" s="5"/>
      <c r="AG54" s="5"/>
      <c r="AI54" s="208"/>
      <c r="AJ54" s="208"/>
      <c r="AK54" s="208"/>
      <c r="AL54" s="208"/>
      <c r="AM54" s="208"/>
      <c r="AO54" s="191"/>
      <c r="AP54" s="49" t="s">
        <v>195</v>
      </c>
      <c r="AQ54" s="50">
        <v>-5</v>
      </c>
    </row>
    <row r="55" spans="1:43" ht="15.75" customHeight="1" x14ac:dyDescent="0.2">
      <c r="A55" s="186"/>
      <c r="B55" s="186"/>
      <c r="C55" s="7" t="s">
        <v>149</v>
      </c>
      <c r="D55" s="8" t="s">
        <v>118</v>
      </c>
      <c r="E55" s="16">
        <f>_xlfn.STDEV.S('Parametrisierung Experte'!E55,'Parametrisierung Forscherin 1'!E55,'Parametrisierung Forscher 2'!E55)</f>
        <v>4.0414518843273806</v>
      </c>
      <c r="F55" s="16">
        <f>_xlfn.STDEV.S('Parametrisierung Experte'!F55,'Parametrisierung Forscherin 1'!F55,'Parametrisierung Forscher 2'!F55)</f>
        <v>1.7320508075688772</v>
      </c>
      <c r="G55" s="16">
        <f>_xlfn.STDEV.S('Parametrisierung Experte'!G55,'Parametrisierung Forscherin 1'!G55,'Parametrisierung Forscher 2'!G55)</f>
        <v>2.5166114784235836</v>
      </c>
      <c r="H55" s="16">
        <f>_xlfn.STDEV.S('Parametrisierung Experte'!H55,'Parametrisierung Forscherin 1'!H55,'Parametrisierung Forscher 2'!H55)</f>
        <v>0</v>
      </c>
      <c r="I55" s="16">
        <f>_xlfn.STDEV.S('Parametrisierung Experte'!I55,'Parametrisierung Forscherin 1'!I55,'Parametrisierung Forscher 2'!I55)</f>
        <v>4.5825756949558398</v>
      </c>
      <c r="J55" s="16">
        <f>_xlfn.STDEV.S('Parametrisierung Experte'!J55,'Parametrisierung Forscherin 1'!J55,'Parametrisierung Forscher 2'!J55)</f>
        <v>4.7258156262526079</v>
      </c>
      <c r="K55" s="16">
        <f>_xlfn.STDEV.S('Parametrisierung Experte'!K55,'Parametrisierung Forscherin 1'!K55,'Parametrisierung Forscher 2'!K55)</f>
        <v>2.3094010767585034</v>
      </c>
      <c r="L55" s="16">
        <f>_xlfn.STDEV.S('Parametrisierung Experte'!L55,'Parametrisierung Forscherin 1'!L55,'Parametrisierung Forscher 2'!L55)</f>
        <v>2.8867513459481287</v>
      </c>
      <c r="M55" s="16">
        <f>_xlfn.STDEV.S('Parametrisierung Experte'!M55,'Parametrisierung Forscherin 1'!M55,'Parametrisierung Forscher 2'!M55)</f>
        <v>3.0550504633038935</v>
      </c>
      <c r="N55" s="16">
        <f>_xlfn.STDEV.S('Parametrisierung Experte'!N55,'Parametrisierung Forscherin 1'!N55,'Parametrisierung Forscher 2'!N55)</f>
        <v>2.8867513459481287</v>
      </c>
      <c r="O55" s="16">
        <f>_xlfn.STDEV.S('Parametrisierung Experte'!O55,'Parametrisierung Forscherin 1'!O55,'Parametrisierung Forscher 2'!O55)</f>
        <v>0</v>
      </c>
      <c r="P55" s="16">
        <f>_xlfn.STDEV.S('Parametrisierung Experte'!P55,'Parametrisierung Forscherin 1'!P55,'Parametrisierung Forscher 2'!P55)</f>
        <v>0</v>
      </c>
      <c r="Q55" s="16">
        <f>_xlfn.STDEV.S('Parametrisierung Experte'!Q55,'Parametrisierung Forscherin 1'!Q55,'Parametrisierung Forscher 2'!Q55)</f>
        <v>0</v>
      </c>
      <c r="R55" s="16">
        <f>_xlfn.STDEV.S('Parametrisierung Experte'!R55,'Parametrisierung Forscherin 1'!R55,'Parametrisierung Forscher 2'!R55)</f>
        <v>0</v>
      </c>
      <c r="S55" s="16">
        <f>_xlfn.STDEV.S('Parametrisierung Experte'!S55,'Parametrisierung Forscherin 1'!S55,'Parametrisierung Forscher 2'!S55)</f>
        <v>1.7320508075688772</v>
      </c>
      <c r="T55" s="16">
        <f>_xlfn.STDEV.S('Parametrisierung Experte'!T55,'Parametrisierung Forscherin 1'!T55,'Parametrisierung Forscher 2'!T55)</f>
        <v>2.8867513459481287</v>
      </c>
      <c r="U55" s="16">
        <f>_xlfn.STDEV.S('Parametrisierung Experte'!U55,'Parametrisierung Forscherin 1'!U55,'Parametrisierung Forscher 2'!U55)</f>
        <v>0</v>
      </c>
      <c r="V55" s="16">
        <f>_xlfn.STDEV.S('Parametrisierung Experte'!V55,'Parametrisierung Forscherin 1'!V55,'Parametrisierung Forscher 2'!V55)</f>
        <v>3.0550504633038931</v>
      </c>
      <c r="W55" s="16">
        <f>_xlfn.STDEV.S('Parametrisierung Experte'!W55,'Parametrisierung Forscherin 1'!W55,'Parametrisierung Forscher 2'!W55)</f>
        <v>0</v>
      </c>
      <c r="X55" s="16">
        <f>_xlfn.STDEV.S('Parametrisierung Experte'!X55,'Parametrisierung Forscherin 1'!X55,'Parametrisierung Forscher 2'!X55)</f>
        <v>1.1547005383792517</v>
      </c>
      <c r="Y55" s="16">
        <f>_xlfn.STDEV.S('Parametrisierung Experte'!Y55,'Parametrisierung Forscherin 1'!Y55,'Parametrisierung Forscher 2'!Y55)</f>
        <v>1.1547005383792517</v>
      </c>
      <c r="Z55" s="16">
        <f>_xlfn.STDEV.S('Parametrisierung Experte'!Z55,'Parametrisierung Forscherin 1'!Z55,'Parametrisierung Forscher 2'!Z55)</f>
        <v>0</v>
      </c>
      <c r="AA55" s="16">
        <f>_xlfn.STDEV.S('Parametrisierung Experte'!AA55,'Parametrisierung Forscherin 1'!AA55,'Parametrisierung Forscher 2'!AA55)</f>
        <v>0</v>
      </c>
      <c r="AB55" s="16">
        <f>_xlfn.STDEV.S('Parametrisierung Experte'!AB55,'Parametrisierung Forscherin 1'!AB55,'Parametrisierung Forscher 2'!AB55)</f>
        <v>0</v>
      </c>
      <c r="AC55" s="16">
        <f>_xlfn.STDEV.S('Parametrisierung Experte'!AC55,'Parametrisierung Forscherin 1'!AC55,'Parametrisierung Forscher 2'!AC55)</f>
        <v>6.4291005073286369</v>
      </c>
      <c r="AD55" s="16">
        <f>_xlfn.STDEV.S('Parametrisierung Experte'!AD55,'Parametrisierung Forscherin 1'!AD55,'Parametrisierung Forscher 2'!AD55)</f>
        <v>0</v>
      </c>
      <c r="AE55" s="5"/>
      <c r="AF55" s="5"/>
      <c r="AG55" s="5"/>
      <c r="AI55" s="208"/>
      <c r="AJ55" s="208"/>
      <c r="AK55" s="208"/>
      <c r="AL55" s="208"/>
      <c r="AM55" s="208"/>
      <c r="AO55" s="191"/>
      <c r="AP55" s="49" t="s">
        <v>196</v>
      </c>
      <c r="AQ55" s="50">
        <v>-6</v>
      </c>
    </row>
    <row r="56" spans="1:43" ht="15.75" customHeight="1" x14ac:dyDescent="0.2">
      <c r="A56" s="186"/>
      <c r="B56" s="186"/>
      <c r="C56" s="7" t="s">
        <v>150</v>
      </c>
      <c r="D56" s="8" t="s">
        <v>119</v>
      </c>
      <c r="E56" s="16">
        <f>_xlfn.STDEV.S('Parametrisierung Experte'!E56,'Parametrisierung Forscherin 1'!E56,'Parametrisierung Forscher 2'!E56)</f>
        <v>0</v>
      </c>
      <c r="F56" s="16">
        <f>_xlfn.STDEV.S('Parametrisierung Experte'!F56,'Parametrisierung Forscherin 1'!F56,'Parametrisierung Forscher 2'!F56)</f>
        <v>0</v>
      </c>
      <c r="G56" s="16">
        <f>_xlfn.STDEV.S('Parametrisierung Experte'!G56,'Parametrisierung Forscherin 1'!G56,'Parametrisierung Forscher 2'!G56)</f>
        <v>4.6188021535170067</v>
      </c>
      <c r="H56" s="16">
        <f>_xlfn.STDEV.S('Parametrisierung Experte'!H56,'Parametrisierung Forscherin 1'!H56,'Parametrisierung Forscher 2'!H56)</f>
        <v>0</v>
      </c>
      <c r="I56" s="16">
        <f>_xlfn.STDEV.S('Parametrisierung Experte'!I56,'Parametrisierung Forscherin 1'!I56,'Parametrisierung Forscher 2'!I56)</f>
        <v>5.196152422706632</v>
      </c>
      <c r="J56" s="16">
        <f>_xlfn.STDEV.S('Parametrisierung Experte'!J56,'Parametrisierung Forscherin 1'!J56,'Parametrisierung Forscher 2'!J56)</f>
        <v>4.0414518843273806</v>
      </c>
      <c r="K56" s="16">
        <f>_xlfn.STDEV.S('Parametrisierung Experte'!K56,'Parametrisierung Forscherin 1'!K56,'Parametrisierung Forscher 2'!K56)</f>
        <v>4.0414518843273806</v>
      </c>
      <c r="L56" s="16">
        <f>_xlfn.STDEV.S('Parametrisierung Experte'!L56,'Parametrisierung Forscherin 1'!L56,'Parametrisierung Forscher 2'!L56)</f>
        <v>2.3094010767585034</v>
      </c>
      <c r="M56" s="16">
        <f>_xlfn.STDEV.S('Parametrisierung Experte'!M56,'Parametrisierung Forscherin 1'!M56,'Parametrisierung Forscher 2'!M56)</f>
        <v>4.6188021535170067</v>
      </c>
      <c r="N56" s="16">
        <f>_xlfn.STDEV.S('Parametrisierung Experte'!N56,'Parametrisierung Forscherin 1'!N56,'Parametrisierung Forscher 2'!N56)</f>
        <v>0</v>
      </c>
      <c r="O56" s="16">
        <f>_xlfn.STDEV.S('Parametrisierung Experte'!O56,'Parametrisierung Forscherin 1'!O56,'Parametrisierung Forscher 2'!O56)</f>
        <v>0</v>
      </c>
      <c r="P56" s="16">
        <f>_xlfn.STDEV.S('Parametrisierung Experte'!P56,'Parametrisierung Forscherin 1'!P56,'Parametrisierung Forscher 2'!P56)</f>
        <v>0</v>
      </c>
      <c r="Q56" s="16">
        <f>_xlfn.STDEV.S('Parametrisierung Experte'!Q56,'Parametrisierung Forscherin 1'!Q56,'Parametrisierung Forscher 2'!Q56)</f>
        <v>0</v>
      </c>
      <c r="R56" s="16">
        <f>_xlfn.STDEV.S('Parametrisierung Experte'!R56,'Parametrisierung Forscherin 1'!R56,'Parametrisierung Forscher 2'!R56)</f>
        <v>0</v>
      </c>
      <c r="S56" s="16">
        <f>_xlfn.STDEV.S('Parametrisierung Experte'!S56,'Parametrisierung Forscherin 1'!S56,'Parametrisierung Forscher 2'!S56)</f>
        <v>3.5118845842842465</v>
      </c>
      <c r="T56" s="16">
        <f>_xlfn.STDEV.S('Parametrisierung Experte'!T56,'Parametrisierung Forscherin 1'!T56,'Parametrisierung Forscher 2'!T56)</f>
        <v>0</v>
      </c>
      <c r="U56" s="16">
        <f>_xlfn.STDEV.S('Parametrisierung Experte'!U56,'Parametrisierung Forscherin 1'!U56,'Parametrisierung Forscher 2'!U56)</f>
        <v>1.7320508075688772</v>
      </c>
      <c r="V56" s="16">
        <f>_xlfn.STDEV.S('Parametrisierung Experte'!V56,'Parametrisierung Forscherin 1'!V56,'Parametrisierung Forscher 2'!V56)</f>
        <v>2.5166114784235836</v>
      </c>
      <c r="W56" s="16">
        <f>_xlfn.STDEV.S('Parametrisierung Experte'!W56,'Parametrisierung Forscherin 1'!W56,'Parametrisierung Forscher 2'!W56)</f>
        <v>0</v>
      </c>
      <c r="X56" s="16">
        <f>_xlfn.STDEV.S('Parametrisierung Experte'!X56,'Parametrisierung Forscherin 1'!X56,'Parametrisierung Forscher 2'!X56)</f>
        <v>1.7320508075688772</v>
      </c>
      <c r="Y56" s="16">
        <f>_xlfn.STDEV.S('Parametrisierung Experte'!Y56,'Parametrisierung Forscherin 1'!Y56,'Parametrisierung Forscher 2'!Y56)</f>
        <v>2.8867513459481287</v>
      </c>
      <c r="Z56" s="16">
        <f>_xlfn.STDEV.S('Parametrisierung Experte'!Z56,'Parametrisierung Forscherin 1'!Z56,'Parametrisierung Forscher 2'!Z56)</f>
        <v>0</v>
      </c>
      <c r="AA56" s="16">
        <f>_xlfn.STDEV.S('Parametrisierung Experte'!AA56,'Parametrisierung Forscherin 1'!AA56,'Parametrisierung Forscher 2'!AA56)</f>
        <v>2.3094010767585034</v>
      </c>
      <c r="AB56" s="16">
        <f>_xlfn.STDEV.S('Parametrisierung Experte'!AB56,'Parametrisierung Forscherin 1'!AB56,'Parametrisierung Forscher 2'!AB56)</f>
        <v>0</v>
      </c>
      <c r="AC56" s="16">
        <f>_xlfn.STDEV.S('Parametrisierung Experte'!AC56,'Parametrisierung Forscherin 1'!AC56,'Parametrisierung Forscher 2'!AC56)</f>
        <v>0</v>
      </c>
      <c r="AD56" s="16">
        <f>_xlfn.STDEV.S('Parametrisierung Experte'!AD56,'Parametrisierung Forscherin 1'!AD56,'Parametrisierung Forscher 2'!AD56)</f>
        <v>0</v>
      </c>
      <c r="AE56" s="5"/>
      <c r="AF56" s="5"/>
      <c r="AG56" s="5"/>
      <c r="AI56" s="208"/>
      <c r="AJ56" s="208"/>
      <c r="AK56" s="208"/>
      <c r="AL56" s="208"/>
      <c r="AM56" s="208"/>
      <c r="AO56" s="191"/>
      <c r="AP56" s="49" t="s">
        <v>197</v>
      </c>
      <c r="AQ56" s="50">
        <v>-7</v>
      </c>
    </row>
    <row r="57" spans="1:43" ht="15.75" customHeight="1" x14ac:dyDescent="0.2">
      <c r="A57" s="186"/>
      <c r="B57" s="186"/>
      <c r="C57" s="7" t="s">
        <v>151</v>
      </c>
      <c r="D57" s="8" t="s">
        <v>120</v>
      </c>
      <c r="E57" s="16">
        <f>_xlfn.STDEV.S('Parametrisierung Experte'!E57,'Parametrisierung Forscherin 1'!E57,'Parametrisierung Forscher 2'!E57)</f>
        <v>0</v>
      </c>
      <c r="F57" s="16">
        <f>_xlfn.STDEV.S('Parametrisierung Experte'!F57,'Parametrisierung Forscherin 1'!F57,'Parametrisierung Forscher 2'!F57)</f>
        <v>0</v>
      </c>
      <c r="G57" s="16">
        <f>_xlfn.STDEV.S('Parametrisierung Experte'!G57,'Parametrisierung Forscherin 1'!G57,'Parametrisierung Forscher 2'!G57)</f>
        <v>0</v>
      </c>
      <c r="H57" s="16">
        <f>_xlfn.STDEV.S('Parametrisierung Experte'!H57,'Parametrisierung Forscherin 1'!H57,'Parametrisierung Forscher 2'!H57)</f>
        <v>0</v>
      </c>
      <c r="I57" s="16">
        <f>_xlfn.STDEV.S('Parametrisierung Experte'!I57,'Parametrisierung Forscherin 1'!I57,'Parametrisierung Forscher 2'!I57)</f>
        <v>2.8867513459481287</v>
      </c>
      <c r="J57" s="16">
        <f>_xlfn.STDEV.S('Parametrisierung Experte'!J57,'Parametrisierung Forscherin 1'!J57,'Parametrisierung Forscher 2'!J57)</f>
        <v>0</v>
      </c>
      <c r="K57" s="16">
        <f>_xlfn.STDEV.S('Parametrisierung Experte'!K57,'Parametrisierung Forscherin 1'!K57,'Parametrisierung Forscher 2'!K57)</f>
        <v>0</v>
      </c>
      <c r="L57" s="16">
        <f>_xlfn.STDEV.S('Parametrisierung Experte'!L57,'Parametrisierung Forscherin 1'!L57,'Parametrisierung Forscher 2'!L57)</f>
        <v>0</v>
      </c>
      <c r="M57" s="16">
        <f>_xlfn.STDEV.S('Parametrisierung Experte'!M57,'Parametrisierung Forscherin 1'!M57,'Parametrisierung Forscher 2'!M57)</f>
        <v>2.5166114784235836</v>
      </c>
      <c r="N57" s="16">
        <f>_xlfn.STDEV.S('Parametrisierung Experte'!N57,'Parametrisierung Forscherin 1'!N57,'Parametrisierung Forscher 2'!N57)</f>
        <v>0</v>
      </c>
      <c r="O57" s="16">
        <f>_xlfn.STDEV.S('Parametrisierung Experte'!O57,'Parametrisierung Forscherin 1'!O57,'Parametrisierung Forscher 2'!O57)</f>
        <v>0</v>
      </c>
      <c r="P57" s="16">
        <f>_xlfn.STDEV.S('Parametrisierung Experte'!P57,'Parametrisierung Forscherin 1'!P57,'Parametrisierung Forscher 2'!P57)</f>
        <v>0</v>
      </c>
      <c r="Q57" s="16">
        <f>_xlfn.STDEV.S('Parametrisierung Experte'!Q57,'Parametrisierung Forscherin 1'!Q57,'Parametrisierung Forscher 2'!Q57)</f>
        <v>0</v>
      </c>
      <c r="R57" s="16">
        <f>_xlfn.STDEV.S('Parametrisierung Experte'!R57,'Parametrisierung Forscherin 1'!R57,'Parametrisierung Forscher 2'!R57)</f>
        <v>0</v>
      </c>
      <c r="S57" s="16">
        <f>_xlfn.STDEV.S('Parametrisierung Experte'!S57,'Parametrisierung Forscherin 1'!S57,'Parametrisierung Forscher 2'!S57)</f>
        <v>0</v>
      </c>
      <c r="T57" s="16">
        <f>_xlfn.STDEV.S('Parametrisierung Experte'!T57,'Parametrisierung Forscherin 1'!T57,'Parametrisierung Forscher 2'!T57)</f>
        <v>0</v>
      </c>
      <c r="U57" s="16">
        <f>_xlfn.STDEV.S('Parametrisierung Experte'!U57,'Parametrisierung Forscherin 1'!U57,'Parametrisierung Forscher 2'!U57)</f>
        <v>0</v>
      </c>
      <c r="V57" s="16">
        <f>_xlfn.STDEV.S('Parametrisierung Experte'!V57,'Parametrisierung Forscherin 1'!V57,'Parametrisierung Forscher 2'!V57)</f>
        <v>0</v>
      </c>
      <c r="W57" s="16">
        <f>_xlfn.STDEV.S('Parametrisierung Experte'!W57,'Parametrisierung Forscherin 1'!W57,'Parametrisierung Forscher 2'!W57)</f>
        <v>0</v>
      </c>
      <c r="X57" s="16">
        <f>_xlfn.STDEV.S('Parametrisierung Experte'!X57,'Parametrisierung Forscherin 1'!X57,'Parametrisierung Forscher 2'!X57)</f>
        <v>0</v>
      </c>
      <c r="Y57" s="16">
        <f>_xlfn.STDEV.S('Parametrisierung Experte'!Y57,'Parametrisierung Forscherin 1'!Y57,'Parametrisierung Forscher 2'!Y57)</f>
        <v>0</v>
      </c>
      <c r="Z57" s="16">
        <f>_xlfn.STDEV.S('Parametrisierung Experte'!Z57,'Parametrisierung Forscherin 1'!Z57,'Parametrisierung Forscher 2'!Z57)</f>
        <v>0</v>
      </c>
      <c r="AA57" s="16">
        <f>_xlfn.STDEV.S('Parametrisierung Experte'!AA57,'Parametrisierung Forscherin 1'!AA57,'Parametrisierung Forscher 2'!AA57)</f>
        <v>0</v>
      </c>
      <c r="AB57" s="16">
        <f>_xlfn.STDEV.S('Parametrisierung Experte'!AB57,'Parametrisierung Forscherin 1'!AB57,'Parametrisierung Forscher 2'!AB57)</f>
        <v>0</v>
      </c>
      <c r="AC57" s="16">
        <f>_xlfn.STDEV.S('Parametrisierung Experte'!AC57,'Parametrisierung Forscherin 1'!AC57,'Parametrisierung Forscher 2'!AC57)</f>
        <v>0</v>
      </c>
      <c r="AD57" s="16">
        <f>_xlfn.STDEV.S('Parametrisierung Experte'!AD57,'Parametrisierung Forscherin 1'!AD57,'Parametrisierung Forscher 2'!AD57)</f>
        <v>0</v>
      </c>
      <c r="AE57" s="5"/>
      <c r="AF57" s="5"/>
      <c r="AG57" s="5"/>
      <c r="AI57" s="208"/>
      <c r="AJ57" s="208"/>
      <c r="AK57" s="208"/>
      <c r="AL57" s="208"/>
      <c r="AM57" s="208"/>
      <c r="AO57" s="191"/>
      <c r="AP57" s="49" t="s">
        <v>198</v>
      </c>
      <c r="AQ57" s="50">
        <v>-8</v>
      </c>
    </row>
    <row r="58" spans="1:43" ht="15.75" customHeight="1" x14ac:dyDescent="0.2">
      <c r="A58" s="186"/>
      <c r="B58" s="186"/>
      <c r="C58" s="7" t="s">
        <v>152</v>
      </c>
      <c r="D58" s="8" t="s">
        <v>121</v>
      </c>
      <c r="E58" s="16">
        <f>_xlfn.STDEV.S('Parametrisierung Experte'!E58,'Parametrisierung Forscherin 1'!E58,'Parametrisierung Forscher 2'!E58)</f>
        <v>0</v>
      </c>
      <c r="F58" s="16">
        <f>_xlfn.STDEV.S('Parametrisierung Experte'!F58,'Parametrisierung Forscherin 1'!F58,'Parametrisierung Forscher 2'!F58)</f>
        <v>0</v>
      </c>
      <c r="G58" s="16">
        <f>_xlfn.STDEV.S('Parametrisierung Experte'!G58,'Parametrisierung Forscherin 1'!G58,'Parametrisierung Forscher 2'!G58)</f>
        <v>0</v>
      </c>
      <c r="H58" s="16">
        <f>_xlfn.STDEV.S('Parametrisierung Experte'!H58,'Parametrisierung Forscherin 1'!H58,'Parametrisierung Forscher 2'!H58)</f>
        <v>0</v>
      </c>
      <c r="I58" s="16">
        <f>_xlfn.STDEV.S('Parametrisierung Experte'!I58,'Parametrisierung Forscherin 1'!I58,'Parametrisierung Forscher 2'!I58)</f>
        <v>2.6457513110645907</v>
      </c>
      <c r="J58" s="16">
        <f>_xlfn.STDEV.S('Parametrisierung Experte'!J58,'Parametrisierung Forscherin 1'!J58,'Parametrisierung Forscher 2'!J58)</f>
        <v>1.1547005383792517</v>
      </c>
      <c r="K58" s="16">
        <f>_xlfn.STDEV.S('Parametrisierung Experte'!K58,'Parametrisierung Forscherin 1'!K58,'Parametrisierung Forscher 2'!K58)</f>
        <v>0</v>
      </c>
      <c r="L58" s="16">
        <f>_xlfn.STDEV.S('Parametrisierung Experte'!L58,'Parametrisierung Forscherin 1'!L58,'Parametrisierung Forscher 2'!L58)</f>
        <v>0</v>
      </c>
      <c r="M58" s="16">
        <f>_xlfn.STDEV.S('Parametrisierung Experte'!M58,'Parametrisierung Forscherin 1'!M58,'Parametrisierung Forscher 2'!M58)</f>
        <v>4.358898943540674</v>
      </c>
      <c r="N58" s="16">
        <f>_xlfn.STDEV.S('Parametrisierung Experte'!N58,'Parametrisierung Forscherin 1'!N58,'Parametrisierung Forscher 2'!N58)</f>
        <v>3.4641016151377544</v>
      </c>
      <c r="O58" s="16">
        <f>_xlfn.STDEV.S('Parametrisierung Experte'!O58,'Parametrisierung Forscherin 1'!O58,'Parametrisierung Forscher 2'!O58)</f>
        <v>1.7320508075688772</v>
      </c>
      <c r="P58" s="16">
        <f>_xlfn.STDEV.S('Parametrisierung Experte'!P58,'Parametrisierung Forscherin 1'!P58,'Parametrisierung Forscher 2'!P58)</f>
        <v>0</v>
      </c>
      <c r="Q58" s="16">
        <f>_xlfn.STDEV.S('Parametrisierung Experte'!Q58,'Parametrisierung Forscherin 1'!Q58,'Parametrisierung Forscher 2'!Q58)</f>
        <v>2.3094010767585034</v>
      </c>
      <c r="R58" s="16">
        <f>_xlfn.STDEV.S('Parametrisierung Experte'!R58,'Parametrisierung Forscherin 1'!R58,'Parametrisierung Forscher 2'!R58)</f>
        <v>0</v>
      </c>
      <c r="S58" s="16">
        <f>_xlfn.STDEV.S('Parametrisierung Experte'!S58,'Parametrisierung Forscherin 1'!S58,'Parametrisierung Forscher 2'!S58)</f>
        <v>0</v>
      </c>
      <c r="T58" s="16">
        <f>_xlfn.STDEV.S('Parametrisierung Experte'!T58,'Parametrisierung Forscherin 1'!T58,'Parametrisierung Forscher 2'!T58)</f>
        <v>0</v>
      </c>
      <c r="U58" s="16">
        <f>_xlfn.STDEV.S('Parametrisierung Experte'!U58,'Parametrisierung Forscherin 1'!U58,'Parametrisierung Forscher 2'!U58)</f>
        <v>0</v>
      </c>
      <c r="V58" s="16">
        <f>_xlfn.STDEV.S('Parametrisierung Experte'!V58,'Parametrisierung Forscherin 1'!V58,'Parametrisierung Forscher 2'!V58)</f>
        <v>2.5166114784235836</v>
      </c>
      <c r="W58" s="16">
        <f>_xlfn.STDEV.S('Parametrisierung Experte'!W58,'Parametrisierung Forscherin 1'!W58,'Parametrisierung Forscher 2'!W58)</f>
        <v>0</v>
      </c>
      <c r="X58" s="16">
        <f>_xlfn.STDEV.S('Parametrisierung Experte'!X58,'Parametrisierung Forscherin 1'!X58,'Parametrisierung Forscher 2'!X58)</f>
        <v>0</v>
      </c>
      <c r="Y58" s="16">
        <f>_xlfn.STDEV.S('Parametrisierung Experte'!Y58,'Parametrisierung Forscherin 1'!Y58,'Parametrisierung Forscher 2'!Y58)</f>
        <v>0</v>
      </c>
      <c r="Z58" s="16">
        <f>_xlfn.STDEV.S('Parametrisierung Experte'!Z58,'Parametrisierung Forscherin 1'!Z58,'Parametrisierung Forscher 2'!Z58)</f>
        <v>2.3094010767585034</v>
      </c>
      <c r="AA58" s="16">
        <f>_xlfn.STDEV.S('Parametrisierung Experte'!AA58,'Parametrisierung Forscherin 1'!AA58,'Parametrisierung Forscher 2'!AA58)</f>
        <v>0</v>
      </c>
      <c r="AB58" s="16">
        <f>_xlfn.STDEV.S('Parametrisierung Experte'!AB58,'Parametrisierung Forscherin 1'!AB58,'Parametrisierung Forscher 2'!AB58)</f>
        <v>1.1547005383792517</v>
      </c>
      <c r="AC58" s="16">
        <f>_xlfn.STDEV.S('Parametrisierung Experte'!AC58,'Parametrisierung Forscherin 1'!AC58,'Parametrisierung Forscher 2'!AC58)</f>
        <v>1.7320508075688772</v>
      </c>
      <c r="AD58" s="16">
        <f>_xlfn.STDEV.S('Parametrisierung Experte'!AD58,'Parametrisierung Forscherin 1'!AD58,'Parametrisierung Forscher 2'!AD58)</f>
        <v>0</v>
      </c>
      <c r="AE58" s="5"/>
      <c r="AF58" s="5"/>
      <c r="AG58" s="5"/>
      <c r="AI58" s="208"/>
      <c r="AJ58" s="208"/>
      <c r="AK58" s="208"/>
      <c r="AL58" s="208"/>
      <c r="AM58" s="208"/>
      <c r="AO58" s="191"/>
      <c r="AP58" s="49" t="s">
        <v>199</v>
      </c>
      <c r="AQ58" s="50">
        <v>-9</v>
      </c>
    </row>
    <row r="59" spans="1:43" ht="15.75" customHeight="1" x14ac:dyDescent="0.2">
      <c r="A59" s="186"/>
      <c r="B59" s="186"/>
      <c r="C59" s="7" t="s">
        <v>153</v>
      </c>
      <c r="D59" s="8" t="s">
        <v>122</v>
      </c>
      <c r="E59" s="16">
        <f>_xlfn.STDEV.S('Parametrisierung Experte'!E59,'Parametrisierung Forscherin 1'!E59,'Parametrisierung Forscher 2'!E59)</f>
        <v>0</v>
      </c>
      <c r="F59" s="16">
        <f>_xlfn.STDEV.S('Parametrisierung Experte'!F59,'Parametrisierung Forscherin 1'!F59,'Parametrisierung Forscher 2'!F59)</f>
        <v>0</v>
      </c>
      <c r="G59" s="16">
        <f>_xlfn.STDEV.S('Parametrisierung Experte'!G59,'Parametrisierung Forscherin 1'!G59,'Parametrisierung Forscher 2'!G59)</f>
        <v>0</v>
      </c>
      <c r="H59" s="16">
        <f>_xlfn.STDEV.S('Parametrisierung Experte'!H59,'Parametrisierung Forscherin 1'!H59,'Parametrisierung Forscher 2'!H59)</f>
        <v>0</v>
      </c>
      <c r="I59" s="16">
        <f>_xlfn.STDEV.S('Parametrisierung Experte'!I59,'Parametrisierung Forscherin 1'!I59,'Parametrisierung Forscher 2'!I59)</f>
        <v>4.1633319989322661</v>
      </c>
      <c r="J59" s="16">
        <f>_xlfn.STDEV.S('Parametrisierung Experte'!J59,'Parametrisierung Forscherin 1'!J59,'Parametrisierung Forscher 2'!J59)</f>
        <v>0</v>
      </c>
      <c r="K59" s="16">
        <f>_xlfn.STDEV.S('Parametrisierung Experte'!K59,'Parametrisierung Forscherin 1'!K59,'Parametrisierung Forscher 2'!K59)</f>
        <v>0</v>
      </c>
      <c r="L59" s="16">
        <f>_xlfn.STDEV.S('Parametrisierung Experte'!L59,'Parametrisierung Forscherin 1'!L59,'Parametrisierung Forscher 2'!L59)</f>
        <v>1.1547005383792517</v>
      </c>
      <c r="M59" s="16">
        <f>_xlfn.STDEV.S('Parametrisierung Experte'!M59,'Parametrisierung Forscherin 1'!M59,'Parametrisierung Forscher 2'!M59)</f>
        <v>3.4641016151377544</v>
      </c>
      <c r="N59" s="16">
        <f>_xlfn.STDEV.S('Parametrisierung Experte'!N59,'Parametrisierung Forscherin 1'!N59,'Parametrisierung Forscher 2'!N59)</f>
        <v>3.4641016151377544</v>
      </c>
      <c r="O59" s="16">
        <f>_xlfn.STDEV.S('Parametrisierung Experte'!O59,'Parametrisierung Forscherin 1'!O59,'Parametrisierung Forscher 2'!O59)</f>
        <v>0</v>
      </c>
      <c r="P59" s="16">
        <f>_xlfn.STDEV.S('Parametrisierung Experte'!P59,'Parametrisierung Forscherin 1'!P59,'Parametrisierung Forscher 2'!P59)</f>
        <v>2.8867513459481287</v>
      </c>
      <c r="Q59" s="16">
        <f>_xlfn.STDEV.S('Parametrisierung Experte'!Q59,'Parametrisierung Forscherin 1'!Q59,'Parametrisierung Forscher 2'!Q59)</f>
        <v>0</v>
      </c>
      <c r="R59" s="16">
        <f>_xlfn.STDEV.S('Parametrisierung Experte'!R59,'Parametrisierung Forscherin 1'!R59,'Parametrisierung Forscher 2'!R59)</f>
        <v>0</v>
      </c>
      <c r="S59" s="16">
        <f>_xlfn.STDEV.S('Parametrisierung Experte'!S59,'Parametrisierung Forscherin 1'!S59,'Parametrisierung Forscher 2'!S59)</f>
        <v>0</v>
      </c>
      <c r="T59" s="16">
        <f>_xlfn.STDEV.S('Parametrisierung Experte'!T59,'Parametrisierung Forscherin 1'!T59,'Parametrisierung Forscher 2'!T59)</f>
        <v>0</v>
      </c>
      <c r="U59" s="16">
        <f>_xlfn.STDEV.S('Parametrisierung Experte'!U59,'Parametrisierung Forscherin 1'!U59,'Parametrisierung Forscher 2'!U59)</f>
        <v>0</v>
      </c>
      <c r="V59" s="16">
        <f>_xlfn.STDEV.S('Parametrisierung Experte'!V59,'Parametrisierung Forscherin 1'!V59,'Parametrisierung Forscher 2'!V59)</f>
        <v>2.3094010767585034</v>
      </c>
      <c r="W59" s="16">
        <f>_xlfn.STDEV.S('Parametrisierung Experte'!W59,'Parametrisierung Forscherin 1'!W59,'Parametrisierung Forscher 2'!W59)</f>
        <v>0</v>
      </c>
      <c r="X59" s="16">
        <f>_xlfn.STDEV.S('Parametrisierung Experte'!X59,'Parametrisierung Forscherin 1'!X59,'Parametrisierung Forscher 2'!X59)</f>
        <v>0</v>
      </c>
      <c r="Y59" s="16">
        <f>_xlfn.STDEV.S('Parametrisierung Experte'!Y59,'Parametrisierung Forscherin 1'!Y59,'Parametrisierung Forscher 2'!Y59)</f>
        <v>0</v>
      </c>
      <c r="Z59" s="16">
        <f>_xlfn.STDEV.S('Parametrisierung Experte'!Z59,'Parametrisierung Forscherin 1'!Z59,'Parametrisierung Forscher 2'!Z59)</f>
        <v>0</v>
      </c>
      <c r="AA59" s="16">
        <f>_xlfn.STDEV.S('Parametrisierung Experte'!AA59,'Parametrisierung Forscherin 1'!AA59,'Parametrisierung Forscher 2'!AA59)</f>
        <v>0</v>
      </c>
      <c r="AB59" s="16">
        <f>_xlfn.STDEV.S('Parametrisierung Experte'!AB59,'Parametrisierung Forscherin 1'!AB59,'Parametrisierung Forscher 2'!AB59)</f>
        <v>0</v>
      </c>
      <c r="AC59" s="16">
        <f>_xlfn.STDEV.S('Parametrisierung Experte'!AC59,'Parametrisierung Forscherin 1'!AC59,'Parametrisierung Forscher 2'!AC59)</f>
        <v>0</v>
      </c>
      <c r="AD59" s="16">
        <f>_xlfn.STDEV.S('Parametrisierung Experte'!AD59,'Parametrisierung Forscherin 1'!AD59,'Parametrisierung Forscher 2'!AD59)</f>
        <v>0</v>
      </c>
      <c r="AE59" s="5"/>
      <c r="AF59" s="5"/>
      <c r="AG59" s="5"/>
      <c r="AI59" s="208"/>
      <c r="AJ59" s="208"/>
      <c r="AK59" s="208"/>
      <c r="AL59" s="208"/>
      <c r="AM59" s="208"/>
      <c r="AO59" s="191"/>
      <c r="AP59" s="49" t="s">
        <v>200</v>
      </c>
      <c r="AQ59" s="50">
        <v>-10</v>
      </c>
    </row>
    <row r="60" spans="1:43" ht="15.75" customHeight="1" x14ac:dyDescent="0.2">
      <c r="A60" s="186"/>
      <c r="B60" s="186"/>
      <c r="C60" s="7" t="s">
        <v>154</v>
      </c>
      <c r="D60" s="8" t="s">
        <v>123</v>
      </c>
      <c r="E60" s="16">
        <f>_xlfn.STDEV.S('Parametrisierung Experte'!E60,'Parametrisierung Forscherin 1'!E60,'Parametrisierung Forscher 2'!E60)</f>
        <v>2.8867513459481287</v>
      </c>
      <c r="F60" s="16">
        <f>_xlfn.STDEV.S('Parametrisierung Experte'!F60,'Parametrisierung Forscherin 1'!F60,'Parametrisierung Forscher 2'!F60)</f>
        <v>0</v>
      </c>
      <c r="G60" s="16">
        <f>_xlfn.STDEV.S('Parametrisierung Experte'!G60,'Parametrisierung Forscherin 1'!G60,'Parametrisierung Forscher 2'!G60)</f>
        <v>2.8867513459481287</v>
      </c>
      <c r="H60" s="16">
        <f>_xlfn.STDEV.S('Parametrisierung Experte'!H60,'Parametrisierung Forscherin 1'!H60,'Parametrisierung Forscher 2'!H60)</f>
        <v>2.8867513459481287</v>
      </c>
      <c r="I60" s="16">
        <f>_xlfn.STDEV.S('Parametrisierung Experte'!I60,'Parametrisierung Forscherin 1'!I60,'Parametrisierung Forscher 2'!I60)</f>
        <v>0</v>
      </c>
      <c r="J60" s="16">
        <f>_xlfn.STDEV.S('Parametrisierung Experte'!J60,'Parametrisierung Forscherin 1'!J60,'Parametrisierung Forscher 2'!J60)</f>
        <v>3.4641016151377544</v>
      </c>
      <c r="K60" s="16">
        <f>_xlfn.STDEV.S('Parametrisierung Experte'!K60,'Parametrisierung Forscherin 1'!K60,'Parametrisierung Forscher 2'!K60)</f>
        <v>0</v>
      </c>
      <c r="L60" s="16">
        <f>_xlfn.STDEV.S('Parametrisierung Experte'!L60,'Parametrisierung Forscherin 1'!L60,'Parametrisierung Forscher 2'!L60)</f>
        <v>0</v>
      </c>
      <c r="M60" s="16">
        <f>_xlfn.STDEV.S('Parametrisierung Experte'!M60,'Parametrisierung Forscherin 1'!M60,'Parametrisierung Forscher 2'!M60)</f>
        <v>0</v>
      </c>
      <c r="N60" s="16">
        <f>_xlfn.STDEV.S('Parametrisierung Experte'!N60,'Parametrisierung Forscherin 1'!N60,'Parametrisierung Forscher 2'!N60)</f>
        <v>0</v>
      </c>
      <c r="O60" s="16">
        <f>_xlfn.STDEV.S('Parametrisierung Experte'!O60,'Parametrisierung Forscherin 1'!O60,'Parametrisierung Forscher 2'!O60)</f>
        <v>0</v>
      </c>
      <c r="P60" s="16">
        <f>_xlfn.STDEV.S('Parametrisierung Experte'!P60,'Parametrisierung Forscherin 1'!P60,'Parametrisierung Forscher 2'!P60)</f>
        <v>0</v>
      </c>
      <c r="Q60" s="16">
        <f>_xlfn.STDEV.S('Parametrisierung Experte'!Q60,'Parametrisierung Forscherin 1'!Q60,'Parametrisierung Forscher 2'!Q60)</f>
        <v>0</v>
      </c>
      <c r="R60" s="16">
        <f>_xlfn.STDEV.S('Parametrisierung Experte'!R60,'Parametrisierung Forscherin 1'!R60,'Parametrisierung Forscher 2'!R60)</f>
        <v>0</v>
      </c>
      <c r="S60" s="16">
        <f>_xlfn.STDEV.S('Parametrisierung Experte'!S60,'Parametrisierung Forscherin 1'!S60,'Parametrisierung Forscher 2'!S60)</f>
        <v>0</v>
      </c>
      <c r="T60" s="16">
        <f>_xlfn.STDEV.S('Parametrisierung Experte'!T60,'Parametrisierung Forscherin 1'!T60,'Parametrisierung Forscher 2'!T60)</f>
        <v>0</v>
      </c>
      <c r="U60" s="16">
        <f>_xlfn.STDEV.S('Parametrisierung Experte'!U60,'Parametrisierung Forscherin 1'!U60,'Parametrisierung Forscher 2'!U60)</f>
        <v>1.1547005383792517</v>
      </c>
      <c r="V60" s="16">
        <f>_xlfn.STDEV.S('Parametrisierung Experte'!V60,'Parametrisierung Forscherin 1'!V60,'Parametrisierung Forscher 2'!V60)</f>
        <v>0</v>
      </c>
      <c r="W60" s="16">
        <f>_xlfn.STDEV.S('Parametrisierung Experte'!W60,'Parametrisierung Forscherin 1'!W60,'Parametrisierung Forscher 2'!W60)</f>
        <v>0</v>
      </c>
      <c r="X60" s="16">
        <f>_xlfn.STDEV.S('Parametrisierung Experte'!X60,'Parametrisierung Forscherin 1'!X60,'Parametrisierung Forscher 2'!X60)</f>
        <v>0</v>
      </c>
      <c r="Y60" s="16">
        <f>_xlfn.STDEV.S('Parametrisierung Experte'!Y60,'Parametrisierung Forscherin 1'!Y60,'Parametrisierung Forscher 2'!Y60)</f>
        <v>0</v>
      </c>
      <c r="Z60" s="16">
        <f>_xlfn.STDEV.S('Parametrisierung Experte'!Z60,'Parametrisierung Forscherin 1'!Z60,'Parametrisierung Forscher 2'!Z60)</f>
        <v>0</v>
      </c>
      <c r="AA60" s="16">
        <f>_xlfn.STDEV.S('Parametrisierung Experte'!AA60,'Parametrisierung Forscherin 1'!AA60,'Parametrisierung Forscher 2'!AA60)</f>
        <v>1.7320508075688772</v>
      </c>
      <c r="AB60" s="16">
        <f>_xlfn.STDEV.S('Parametrisierung Experte'!AB60,'Parametrisierung Forscherin 1'!AB60,'Parametrisierung Forscher 2'!AB60)</f>
        <v>1.1547005383792517</v>
      </c>
      <c r="AC60" s="16">
        <f>_xlfn.STDEV.S('Parametrisierung Experte'!AC60,'Parametrisierung Forscherin 1'!AC60,'Parametrisierung Forscher 2'!AC60)</f>
        <v>2.8867513459481287</v>
      </c>
      <c r="AD60" s="16">
        <f>_xlfn.STDEV.S('Parametrisierung Experte'!AD60,'Parametrisierung Forscherin 1'!AD60,'Parametrisierung Forscher 2'!AD60)</f>
        <v>0</v>
      </c>
      <c r="AE60" s="5"/>
      <c r="AF60" s="5"/>
      <c r="AG60" s="5"/>
      <c r="AI60" s="208"/>
      <c r="AJ60" s="208"/>
      <c r="AK60" s="208"/>
      <c r="AL60" s="208"/>
      <c r="AM60" s="208"/>
      <c r="AO60" s="195"/>
      <c r="AP60" s="41"/>
      <c r="AQ60" s="42"/>
    </row>
    <row r="61" spans="1:43" ht="15.75" customHeight="1" x14ac:dyDescent="0.2">
      <c r="A61" s="186"/>
      <c r="B61" s="186"/>
      <c r="C61" s="7" t="s">
        <v>155</v>
      </c>
      <c r="D61" s="8" t="s">
        <v>124</v>
      </c>
      <c r="E61" s="16">
        <f>_xlfn.STDEV.S('Parametrisierung Experte'!E61,'Parametrisierung Forscherin 1'!E61,'Parametrisierung Forscher 2'!E61)</f>
        <v>2.8867513459481287</v>
      </c>
      <c r="F61" s="16">
        <f>_xlfn.STDEV.S('Parametrisierung Experte'!F61,'Parametrisierung Forscherin 1'!F61,'Parametrisierung Forscher 2'!F61)</f>
        <v>0</v>
      </c>
      <c r="G61" s="16">
        <f>_xlfn.STDEV.S('Parametrisierung Experte'!G61,'Parametrisierung Forscherin 1'!G61,'Parametrisierung Forscher 2'!G61)</f>
        <v>2.8867513459481287</v>
      </c>
      <c r="H61" s="16">
        <f>_xlfn.STDEV.S('Parametrisierung Experte'!H61,'Parametrisierung Forscherin 1'!H61,'Parametrisierung Forscher 2'!H61)</f>
        <v>2.8867513459481287</v>
      </c>
      <c r="I61" s="16">
        <f>_xlfn.STDEV.S('Parametrisierung Experte'!I61,'Parametrisierung Forscherin 1'!I61,'Parametrisierung Forscher 2'!I61)</f>
        <v>0</v>
      </c>
      <c r="J61" s="16">
        <f>_xlfn.STDEV.S('Parametrisierung Experte'!J61,'Parametrisierung Forscherin 1'!J61,'Parametrisierung Forscher 2'!J61)</f>
        <v>3.4641016151377544</v>
      </c>
      <c r="K61" s="16">
        <f>_xlfn.STDEV.S('Parametrisierung Experte'!K61,'Parametrisierung Forscherin 1'!K61,'Parametrisierung Forscher 2'!K61)</f>
        <v>0</v>
      </c>
      <c r="L61" s="16">
        <f>_xlfn.STDEV.S('Parametrisierung Experte'!L61,'Parametrisierung Forscherin 1'!L61,'Parametrisierung Forscher 2'!L61)</f>
        <v>0</v>
      </c>
      <c r="M61" s="16">
        <f>_xlfn.STDEV.S('Parametrisierung Experte'!M61,'Parametrisierung Forscherin 1'!M61,'Parametrisierung Forscher 2'!M61)</f>
        <v>0</v>
      </c>
      <c r="N61" s="16">
        <f>_xlfn.STDEV.S('Parametrisierung Experte'!N61,'Parametrisierung Forscherin 1'!N61,'Parametrisierung Forscher 2'!N61)</f>
        <v>0</v>
      </c>
      <c r="O61" s="16">
        <f>_xlfn.STDEV.S('Parametrisierung Experte'!O61,'Parametrisierung Forscherin 1'!O61,'Parametrisierung Forscher 2'!O61)</f>
        <v>0</v>
      </c>
      <c r="P61" s="16">
        <f>_xlfn.STDEV.S('Parametrisierung Experte'!P61,'Parametrisierung Forscherin 1'!P61,'Parametrisierung Forscher 2'!P61)</f>
        <v>0</v>
      </c>
      <c r="Q61" s="16">
        <f>_xlfn.STDEV.S('Parametrisierung Experte'!Q61,'Parametrisierung Forscherin 1'!Q61,'Parametrisierung Forscher 2'!Q61)</f>
        <v>0</v>
      </c>
      <c r="R61" s="16">
        <f>_xlfn.STDEV.S('Parametrisierung Experte'!R61,'Parametrisierung Forscherin 1'!R61,'Parametrisierung Forscher 2'!R61)</f>
        <v>0</v>
      </c>
      <c r="S61" s="16">
        <f>_xlfn.STDEV.S('Parametrisierung Experte'!S61,'Parametrisierung Forscherin 1'!S61,'Parametrisierung Forscher 2'!S61)</f>
        <v>0</v>
      </c>
      <c r="T61" s="16">
        <f>_xlfn.STDEV.S('Parametrisierung Experte'!T61,'Parametrisierung Forscherin 1'!T61,'Parametrisierung Forscher 2'!T61)</f>
        <v>0</v>
      </c>
      <c r="U61" s="16">
        <f>_xlfn.STDEV.S('Parametrisierung Experte'!U61,'Parametrisierung Forscherin 1'!U61,'Parametrisierung Forscher 2'!U61)</f>
        <v>1.1547005383792517</v>
      </c>
      <c r="V61" s="16">
        <f>_xlfn.STDEV.S('Parametrisierung Experte'!V61,'Parametrisierung Forscherin 1'!V61,'Parametrisierung Forscher 2'!V61)</f>
        <v>0</v>
      </c>
      <c r="W61" s="16">
        <f>_xlfn.STDEV.S('Parametrisierung Experte'!W61,'Parametrisierung Forscherin 1'!W61,'Parametrisierung Forscher 2'!W61)</f>
        <v>0</v>
      </c>
      <c r="X61" s="16">
        <f>_xlfn.STDEV.S('Parametrisierung Experte'!X61,'Parametrisierung Forscherin 1'!X61,'Parametrisierung Forscher 2'!X61)</f>
        <v>0</v>
      </c>
      <c r="Y61" s="16">
        <f>_xlfn.STDEV.S('Parametrisierung Experte'!Y61,'Parametrisierung Forscherin 1'!Y61,'Parametrisierung Forscher 2'!Y61)</f>
        <v>0</v>
      </c>
      <c r="Z61" s="16">
        <f>_xlfn.STDEV.S('Parametrisierung Experte'!Z61,'Parametrisierung Forscherin 1'!Z61,'Parametrisierung Forscher 2'!Z61)</f>
        <v>0</v>
      </c>
      <c r="AA61" s="16">
        <f>_xlfn.STDEV.S('Parametrisierung Experte'!AA61,'Parametrisierung Forscherin 1'!AA61,'Parametrisierung Forscher 2'!AA61)</f>
        <v>1.7320508075688772</v>
      </c>
      <c r="AB61" s="16">
        <f>_xlfn.STDEV.S('Parametrisierung Experte'!AB61,'Parametrisierung Forscherin 1'!AB61,'Parametrisierung Forscher 2'!AB61)</f>
        <v>1.1547005383792517</v>
      </c>
      <c r="AC61" s="16">
        <f>_xlfn.STDEV.S('Parametrisierung Experte'!AC61,'Parametrisierung Forscherin 1'!AC61,'Parametrisierung Forscher 2'!AC61)</f>
        <v>2.8867513459481287</v>
      </c>
      <c r="AD61" s="16">
        <f>_xlfn.STDEV.S('Parametrisierung Experte'!AD61,'Parametrisierung Forscherin 1'!AD61,'Parametrisierung Forscher 2'!AD61)</f>
        <v>0</v>
      </c>
      <c r="AE61" s="5"/>
      <c r="AF61" s="5"/>
      <c r="AG61" s="5"/>
      <c r="AI61" s="208"/>
      <c r="AJ61" s="208"/>
      <c r="AK61" s="208"/>
      <c r="AL61" s="208"/>
      <c r="AM61" s="208"/>
      <c r="AO61" s="195"/>
      <c r="AP61" s="41"/>
      <c r="AQ61" s="42"/>
    </row>
    <row r="62" spans="1:43" ht="15.75" customHeight="1" x14ac:dyDescent="0.2">
      <c r="A62" s="186"/>
      <c r="B62" s="186"/>
      <c r="C62" s="7" t="s">
        <v>156</v>
      </c>
      <c r="D62" s="8" t="s">
        <v>125</v>
      </c>
      <c r="E62" s="16">
        <f>_xlfn.STDEV.S('Parametrisierung Experte'!E62,'Parametrisierung Forscherin 1'!E62,'Parametrisierung Forscher 2'!E62)</f>
        <v>0</v>
      </c>
      <c r="F62" s="16">
        <f>_xlfn.STDEV.S('Parametrisierung Experte'!F62,'Parametrisierung Forscherin 1'!F62,'Parametrisierung Forscher 2'!F62)</f>
        <v>0</v>
      </c>
      <c r="G62" s="16">
        <f>_xlfn.STDEV.S('Parametrisierung Experte'!G62,'Parametrisierung Forscherin 1'!G62,'Parametrisierung Forscher 2'!G62)</f>
        <v>4.6188021535170067</v>
      </c>
      <c r="H62" s="16">
        <f>_xlfn.STDEV.S('Parametrisierung Experte'!H62,'Parametrisierung Forscherin 1'!H62,'Parametrisierung Forscher 2'!H62)</f>
        <v>0</v>
      </c>
      <c r="I62" s="16">
        <f>_xlfn.STDEV.S('Parametrisierung Experte'!I62,'Parametrisierung Forscherin 1'!I62,'Parametrisierung Forscher 2'!I62)</f>
        <v>2.8867513459481287</v>
      </c>
      <c r="J62" s="16">
        <f>_xlfn.STDEV.S('Parametrisierung Experte'!J62,'Parametrisierung Forscherin 1'!J62,'Parametrisierung Forscher 2'!J62)</f>
        <v>3.4641016151377544</v>
      </c>
      <c r="K62" s="16">
        <f>_xlfn.STDEV.S('Parametrisierung Experte'!K62,'Parametrisierung Forscherin 1'!K62,'Parametrisierung Forscher 2'!K62)</f>
        <v>2.3094010767585034</v>
      </c>
      <c r="L62" s="16">
        <f>_xlfn.STDEV.S('Parametrisierung Experte'!L62,'Parametrisierung Forscherin 1'!L62,'Parametrisierung Forscher 2'!L62)</f>
        <v>2.3094010767585034</v>
      </c>
      <c r="M62" s="16">
        <f>_xlfn.STDEV.S('Parametrisierung Experte'!M62,'Parametrisierung Forscherin 1'!M62,'Parametrisierung Forscher 2'!M62)</f>
        <v>2.3094010767585034</v>
      </c>
      <c r="N62" s="16">
        <f>_xlfn.STDEV.S('Parametrisierung Experte'!N62,'Parametrisierung Forscherin 1'!N62,'Parametrisierung Forscher 2'!N62)</f>
        <v>0</v>
      </c>
      <c r="O62" s="16">
        <f>_xlfn.STDEV.S('Parametrisierung Experte'!O62,'Parametrisierung Forscherin 1'!O62,'Parametrisierung Forscher 2'!O62)</f>
        <v>0</v>
      </c>
      <c r="P62" s="16">
        <f>_xlfn.STDEV.S('Parametrisierung Experte'!P62,'Parametrisierung Forscherin 1'!P62,'Parametrisierung Forscher 2'!P62)</f>
        <v>0</v>
      </c>
      <c r="Q62" s="16">
        <f>_xlfn.STDEV.S('Parametrisierung Experte'!Q62,'Parametrisierung Forscherin 1'!Q62,'Parametrisierung Forscher 2'!Q62)</f>
        <v>0</v>
      </c>
      <c r="R62" s="16">
        <f>_xlfn.STDEV.S('Parametrisierung Experte'!R62,'Parametrisierung Forscherin 1'!R62,'Parametrisierung Forscher 2'!R62)</f>
        <v>2.3094010767585034</v>
      </c>
      <c r="S62" s="16">
        <f>_xlfn.STDEV.S('Parametrisierung Experte'!S62,'Parametrisierung Forscherin 1'!S62,'Parametrisierung Forscher 2'!S62)</f>
        <v>2.3094010767585034</v>
      </c>
      <c r="T62" s="16">
        <f>_xlfn.STDEV.S('Parametrisierung Experte'!T62,'Parametrisierung Forscherin 1'!T62,'Parametrisierung Forscher 2'!T62)</f>
        <v>0</v>
      </c>
      <c r="U62" s="16">
        <f>_xlfn.STDEV.S('Parametrisierung Experte'!U62,'Parametrisierung Forscherin 1'!U62,'Parametrisierung Forscher 2'!U62)</f>
        <v>1.1547005383792517</v>
      </c>
      <c r="V62" s="16">
        <f>_xlfn.STDEV.S('Parametrisierung Experte'!V62,'Parametrisierung Forscherin 1'!V62,'Parametrisierung Forscher 2'!V62)</f>
        <v>0</v>
      </c>
      <c r="W62" s="16">
        <f>_xlfn.STDEV.S('Parametrisierung Experte'!W62,'Parametrisierung Forscherin 1'!W62,'Parametrisierung Forscher 2'!W62)</f>
        <v>0</v>
      </c>
      <c r="X62" s="16">
        <f>_xlfn.STDEV.S('Parametrisierung Experte'!X62,'Parametrisierung Forscherin 1'!X62,'Parametrisierung Forscher 2'!X62)</f>
        <v>0</v>
      </c>
      <c r="Y62" s="16">
        <f>_xlfn.STDEV.S('Parametrisierung Experte'!Y62,'Parametrisierung Forscherin 1'!Y62,'Parametrisierung Forscher 2'!Y62)</f>
        <v>0</v>
      </c>
      <c r="Z62" s="16">
        <f>_xlfn.STDEV.S('Parametrisierung Experte'!Z62,'Parametrisierung Forscherin 1'!Z62,'Parametrisierung Forscher 2'!Z62)</f>
        <v>0</v>
      </c>
      <c r="AA62" s="16">
        <f>_xlfn.STDEV.S('Parametrisierung Experte'!AA62,'Parametrisierung Forscherin 1'!AA62,'Parametrisierung Forscher 2'!AA62)</f>
        <v>0</v>
      </c>
      <c r="AB62" s="16">
        <f>_xlfn.STDEV.S('Parametrisierung Experte'!AB62,'Parametrisierung Forscherin 1'!AB62,'Parametrisierung Forscher 2'!AB62)</f>
        <v>0</v>
      </c>
      <c r="AC62" s="16">
        <f>_xlfn.STDEV.S('Parametrisierung Experte'!AC62,'Parametrisierung Forscherin 1'!AC62,'Parametrisierung Forscher 2'!AC62)</f>
        <v>3.214550253664318</v>
      </c>
      <c r="AD62" s="16">
        <f>_xlfn.STDEV.S('Parametrisierung Experte'!AD62,'Parametrisierung Forscherin 1'!AD62,'Parametrisierung Forscher 2'!AD62)</f>
        <v>0</v>
      </c>
      <c r="AE62" s="5"/>
      <c r="AF62" s="5"/>
      <c r="AG62" s="5"/>
      <c r="AI62" s="208"/>
      <c r="AJ62" s="208"/>
      <c r="AK62" s="208"/>
      <c r="AL62" s="208"/>
      <c r="AM62" s="208"/>
      <c r="AO62" s="195"/>
      <c r="AP62" s="41"/>
      <c r="AQ62" s="42"/>
    </row>
    <row r="63" spans="1:43" ht="15.75" customHeight="1" x14ac:dyDescent="0.2">
      <c r="A63" s="186"/>
      <c r="B63" s="186" t="s">
        <v>162</v>
      </c>
      <c r="C63" s="7" t="s">
        <v>157</v>
      </c>
      <c r="D63" s="8" t="s">
        <v>126</v>
      </c>
      <c r="E63" s="16">
        <f>_xlfn.STDEV.S('Parametrisierung Experte'!E63,'Parametrisierung Forscherin 1'!E63,'Parametrisierung Forscher 2'!E63)</f>
        <v>4.0414518843273806</v>
      </c>
      <c r="F63" s="16">
        <f>_xlfn.STDEV.S('Parametrisierung Experte'!F63,'Parametrisierung Forscherin 1'!F63,'Parametrisierung Forscher 2'!F63)</f>
        <v>0</v>
      </c>
      <c r="G63" s="16">
        <f>_xlfn.STDEV.S('Parametrisierung Experte'!G63,'Parametrisierung Forscherin 1'!G63,'Parametrisierung Forscher 2'!G63)</f>
        <v>0</v>
      </c>
      <c r="H63" s="16">
        <f>_xlfn.STDEV.S('Parametrisierung Experte'!H63,'Parametrisierung Forscherin 1'!H63,'Parametrisierung Forscher 2'!H63)</f>
        <v>0</v>
      </c>
      <c r="I63" s="16">
        <f>_xlfn.STDEV.S('Parametrisierung Experte'!I63,'Parametrisierung Forscherin 1'!I63,'Parametrisierung Forscher 2'!I63)</f>
        <v>2</v>
      </c>
      <c r="J63" s="16">
        <f>_xlfn.STDEV.S('Parametrisierung Experte'!J63,'Parametrisierung Forscherin 1'!J63,'Parametrisierung Forscher 2'!J63)</f>
        <v>2.8867513459481287</v>
      </c>
      <c r="K63" s="16">
        <f>_xlfn.STDEV.S('Parametrisierung Experte'!K63,'Parametrisierung Forscherin 1'!K63,'Parametrisierung Forscher 2'!K63)</f>
        <v>3.4641016151377544</v>
      </c>
      <c r="L63" s="16">
        <f>_xlfn.STDEV.S('Parametrisierung Experte'!L63,'Parametrisierung Forscherin 1'!L63,'Parametrisierung Forscher 2'!L63)</f>
        <v>0</v>
      </c>
      <c r="M63" s="16">
        <f>_xlfn.STDEV.S('Parametrisierung Experte'!M63,'Parametrisierung Forscherin 1'!M63,'Parametrisierung Forscher 2'!M63)</f>
        <v>2.6457513110645907</v>
      </c>
      <c r="N63" s="16">
        <f>_xlfn.STDEV.S('Parametrisierung Experte'!N63,'Parametrisierung Forscherin 1'!N63,'Parametrisierung Forscher 2'!N63)</f>
        <v>0</v>
      </c>
      <c r="O63" s="16">
        <f>_xlfn.STDEV.S('Parametrisierung Experte'!O63,'Parametrisierung Forscherin 1'!O63,'Parametrisierung Forscher 2'!O63)</f>
        <v>2.3094010767585034</v>
      </c>
      <c r="P63" s="16">
        <f>_xlfn.STDEV.S('Parametrisierung Experte'!P63,'Parametrisierung Forscherin 1'!P63,'Parametrisierung Forscher 2'!P63)</f>
        <v>0</v>
      </c>
      <c r="Q63" s="16">
        <f>_xlfn.STDEV.S('Parametrisierung Experte'!Q63,'Parametrisierung Forscherin 1'!Q63,'Parametrisierung Forscher 2'!Q63)</f>
        <v>3.4641016151377544</v>
      </c>
      <c r="R63" s="16">
        <f>_xlfn.STDEV.S('Parametrisierung Experte'!R63,'Parametrisierung Forscherin 1'!R63,'Parametrisierung Forscher 2'!R63)</f>
        <v>0</v>
      </c>
      <c r="S63" s="16">
        <f>_xlfn.STDEV.S('Parametrisierung Experte'!S63,'Parametrisierung Forscherin 1'!S63,'Parametrisierung Forscher 2'!S63)</f>
        <v>0</v>
      </c>
      <c r="T63" s="16">
        <f>_xlfn.STDEV.S('Parametrisierung Experte'!T63,'Parametrisierung Forscherin 1'!T63,'Parametrisierung Forscher 2'!T63)</f>
        <v>1.7320508075688772</v>
      </c>
      <c r="U63" s="16">
        <f>_xlfn.STDEV.S('Parametrisierung Experte'!U63,'Parametrisierung Forscherin 1'!U63,'Parametrisierung Forscher 2'!U63)</f>
        <v>2.3094010767585034</v>
      </c>
      <c r="V63" s="16">
        <f>_xlfn.STDEV.S('Parametrisierung Experte'!V63,'Parametrisierung Forscherin 1'!V63,'Parametrisierung Forscher 2'!V63)</f>
        <v>2.5166114784235836</v>
      </c>
      <c r="W63" s="16">
        <f>_xlfn.STDEV.S('Parametrisierung Experte'!W63,'Parametrisierung Forscherin 1'!W63,'Parametrisierung Forscher 2'!W63)</f>
        <v>0</v>
      </c>
      <c r="X63" s="16">
        <f>_xlfn.STDEV.S('Parametrisierung Experte'!X63,'Parametrisierung Forscherin 1'!X63,'Parametrisierung Forscher 2'!X63)</f>
        <v>0</v>
      </c>
      <c r="Y63" s="16">
        <f>_xlfn.STDEV.S('Parametrisierung Experte'!Y63,'Parametrisierung Forscherin 1'!Y63,'Parametrisierung Forscher 2'!Y63)</f>
        <v>0</v>
      </c>
      <c r="Z63" s="16">
        <f>_xlfn.STDEV.S('Parametrisierung Experte'!Z63,'Parametrisierung Forscherin 1'!Z63,'Parametrisierung Forscher 2'!Z63)</f>
        <v>3.4641016151377544</v>
      </c>
      <c r="AA63" s="16">
        <f>_xlfn.STDEV.S('Parametrisierung Experte'!AA63,'Parametrisierung Forscherin 1'!AA63,'Parametrisierung Forscher 2'!AA63)</f>
        <v>0</v>
      </c>
      <c r="AB63" s="16">
        <f>_xlfn.STDEV.S('Parametrisierung Experte'!AB63,'Parametrisierung Forscherin 1'!AB63,'Parametrisierung Forscher 2'!AB63)</f>
        <v>0</v>
      </c>
      <c r="AC63" s="16">
        <f>_xlfn.STDEV.S('Parametrisierung Experte'!AC63,'Parametrisierung Forscherin 1'!AC63,'Parametrisierung Forscher 2'!AC63)</f>
        <v>3.5118845842842461</v>
      </c>
      <c r="AD63" s="16">
        <f>_xlfn.STDEV.S('Parametrisierung Experte'!AD63,'Parametrisierung Forscherin 1'!AD63,'Parametrisierung Forscher 2'!AD63)</f>
        <v>0</v>
      </c>
      <c r="AE63" s="5"/>
      <c r="AF63" s="5"/>
      <c r="AG63" s="5"/>
      <c r="AI63" s="208"/>
      <c r="AJ63" s="208"/>
      <c r="AK63" s="208"/>
      <c r="AL63" s="208"/>
      <c r="AM63" s="208"/>
      <c r="AO63" s="195"/>
      <c r="AP63" s="41"/>
      <c r="AQ63" s="42"/>
    </row>
    <row r="64" spans="1:43" ht="15.75" customHeight="1" x14ac:dyDescent="0.2">
      <c r="A64" s="186"/>
      <c r="B64" s="186"/>
      <c r="C64" s="7" t="s">
        <v>158</v>
      </c>
      <c r="D64" s="8" t="s">
        <v>127</v>
      </c>
      <c r="E64" s="16">
        <f>_xlfn.STDEV.S('Parametrisierung Experte'!E64,'Parametrisierung Forscherin 1'!E64,'Parametrisierung Forscher 2'!E64)</f>
        <v>4</v>
      </c>
      <c r="F64" s="16">
        <f>_xlfn.STDEV.S('Parametrisierung Experte'!F64,'Parametrisierung Forscherin 1'!F64,'Parametrisierung Forscher 2'!F64)</f>
        <v>5.7735026918962573</v>
      </c>
      <c r="G64" s="16">
        <f>_xlfn.STDEV.S('Parametrisierung Experte'!G64,'Parametrisierung Forscherin 1'!G64,'Parametrisierung Forscher 2'!G64)</f>
        <v>3.0550504633038935</v>
      </c>
      <c r="H64" s="16">
        <f>_xlfn.STDEV.S('Parametrisierung Experte'!H64,'Parametrisierung Forscherin 1'!H64,'Parametrisierung Forscher 2'!H64)</f>
        <v>0</v>
      </c>
      <c r="I64" s="16">
        <f>_xlfn.STDEV.S('Parametrisierung Experte'!I64,'Parametrisierung Forscherin 1'!I64,'Parametrisierung Forscher 2'!I64)</f>
        <v>4.7258156262526088</v>
      </c>
      <c r="J64" s="16">
        <f>_xlfn.STDEV.S('Parametrisierung Experte'!J64,'Parametrisierung Forscherin 1'!J64,'Parametrisierung Forscher 2'!J64)</f>
        <v>4.0414518843273806</v>
      </c>
      <c r="K64" s="16">
        <f>_xlfn.STDEV.S('Parametrisierung Experte'!K64,'Parametrisierung Forscherin 1'!K64,'Parametrisierung Forscher 2'!K64)</f>
        <v>0</v>
      </c>
      <c r="L64" s="16">
        <f>_xlfn.STDEV.S('Parametrisierung Experte'!L64,'Parametrisierung Forscherin 1'!L64,'Parametrisierung Forscher 2'!L64)</f>
        <v>5.196152422706632</v>
      </c>
      <c r="M64" s="16">
        <f>_xlfn.STDEV.S('Parametrisierung Experte'!M64,'Parametrisierung Forscherin 1'!M64,'Parametrisierung Forscher 2'!M64)</f>
        <v>5.1316014394468841</v>
      </c>
      <c r="N64" s="16">
        <f>_xlfn.STDEV.S('Parametrisierung Experte'!N64,'Parametrisierung Forscherin 1'!N64,'Parametrisierung Forscher 2'!N64)</f>
        <v>5.5075705472861021</v>
      </c>
      <c r="O64" s="16">
        <f>_xlfn.STDEV.S('Parametrisierung Experte'!O64,'Parametrisierung Forscherin 1'!O64,'Parametrisierung Forscher 2'!O64)</f>
        <v>2.3094010767585034</v>
      </c>
      <c r="P64" s="16">
        <f>_xlfn.STDEV.S('Parametrisierung Experte'!P64,'Parametrisierung Forscherin 1'!P64,'Parametrisierung Forscher 2'!P64)</f>
        <v>5.2915026221291814</v>
      </c>
      <c r="Q64" s="16">
        <f>_xlfn.STDEV.S('Parametrisierung Experte'!Q64,'Parametrisierung Forscherin 1'!Q64,'Parametrisierung Forscher 2'!Q64)</f>
        <v>2.0816659994661331</v>
      </c>
      <c r="R64" s="16">
        <f>_xlfn.STDEV.S('Parametrisierung Experte'!R64,'Parametrisierung Forscherin 1'!R64,'Parametrisierung Forscher 2'!R64)</f>
        <v>1.7320508075688772</v>
      </c>
      <c r="S64" s="16">
        <f>_xlfn.STDEV.S('Parametrisierung Experte'!S64,'Parametrisierung Forscherin 1'!S64,'Parametrisierung Forscher 2'!S64)</f>
        <v>5</v>
      </c>
      <c r="T64" s="16">
        <f>_xlfn.STDEV.S('Parametrisierung Experte'!T64,'Parametrisierung Forscherin 1'!T64,'Parametrisierung Forscher 2'!T64)</f>
        <v>5.1316014394468841</v>
      </c>
      <c r="U64" s="16">
        <f>_xlfn.STDEV.S('Parametrisierung Experte'!U64,'Parametrisierung Forscherin 1'!U64,'Parametrisierung Forscher 2'!U64)</f>
        <v>1.5275252316519465</v>
      </c>
      <c r="V64" s="16">
        <f>_xlfn.STDEV.S('Parametrisierung Experte'!V64,'Parametrisierung Forscherin 1'!V64,'Parametrisierung Forscher 2'!V64)</f>
        <v>1.5275252316519468</v>
      </c>
      <c r="W64" s="16">
        <f>_xlfn.STDEV.S('Parametrisierung Experte'!W64,'Parametrisierung Forscherin 1'!W64,'Parametrisierung Forscher 2'!W64)</f>
        <v>3.4641016151377544</v>
      </c>
      <c r="X64" s="16">
        <f>_xlfn.STDEV.S('Parametrisierung Experte'!X64,'Parametrisierung Forscherin 1'!X64,'Parametrisierung Forscher 2'!X64)</f>
        <v>3.4641016151377544</v>
      </c>
      <c r="Y64" s="16">
        <f>_xlfn.STDEV.S('Parametrisierung Experte'!Y64,'Parametrisierung Forscherin 1'!Y64,'Parametrisierung Forscher 2'!Y64)</f>
        <v>2.8867513459481287</v>
      </c>
      <c r="Z64" s="16">
        <f>_xlfn.STDEV.S('Parametrisierung Experte'!Z64,'Parametrisierung Forscherin 1'!Z64,'Parametrisierung Forscher 2'!Z64)</f>
        <v>2.8867513459481287</v>
      </c>
      <c r="AA64" s="16">
        <f>_xlfn.STDEV.S('Parametrisierung Experte'!AA64,'Parametrisierung Forscherin 1'!AA64,'Parametrisierung Forscher 2'!AA64)</f>
        <v>2.8867513459481287</v>
      </c>
      <c r="AB64" s="16">
        <f>_xlfn.STDEV.S('Parametrisierung Experte'!AB64,'Parametrisierung Forscherin 1'!AB64,'Parametrisierung Forscher 2'!AB64)</f>
        <v>2.3094010767585034</v>
      </c>
      <c r="AC64" s="16">
        <f>_xlfn.STDEV.S('Parametrisierung Experte'!AC64,'Parametrisierung Forscherin 1'!AC64,'Parametrisierung Forscher 2'!AC64)</f>
        <v>0</v>
      </c>
      <c r="AD64" s="16">
        <f>_xlfn.STDEV.S('Parametrisierung Experte'!AD64,'Parametrisierung Forscherin 1'!AD64,'Parametrisierung Forscher 2'!AD64)</f>
        <v>2.8867513459481287</v>
      </c>
      <c r="AE64" s="5"/>
      <c r="AF64" s="5"/>
      <c r="AG64" s="5"/>
      <c r="AI64" s="208"/>
      <c r="AJ64" s="208"/>
      <c r="AK64" s="208"/>
      <c r="AL64" s="208"/>
      <c r="AM64" s="208"/>
      <c r="AO64" s="195"/>
      <c r="AP64" s="41"/>
      <c r="AQ64" s="42"/>
    </row>
    <row r="65" spans="1:43" ht="15.75" customHeight="1" x14ac:dyDescent="0.2">
      <c r="A65" s="186"/>
      <c r="B65" s="186"/>
      <c r="C65" s="7" t="s">
        <v>159</v>
      </c>
      <c r="D65" s="8" t="s">
        <v>128</v>
      </c>
      <c r="E65" s="16">
        <f>_xlfn.STDEV.S('Parametrisierung Experte'!E65,'Parametrisierung Forscherin 1'!E65,'Parametrisierung Forscher 2'!E65)</f>
        <v>4.6188021535170067</v>
      </c>
      <c r="F65" s="16">
        <f>_xlfn.STDEV.S('Parametrisierung Experte'!F65,'Parametrisierung Forscherin 1'!F65,'Parametrisierung Forscher 2'!F65)</f>
        <v>0</v>
      </c>
      <c r="G65" s="16">
        <f>_xlfn.STDEV.S('Parametrisierung Experte'!G65,'Parametrisierung Forscherin 1'!G65,'Parametrisierung Forscher 2'!G65)</f>
        <v>0</v>
      </c>
      <c r="H65" s="16">
        <f>_xlfn.STDEV.S('Parametrisierung Experte'!H65,'Parametrisierung Forscherin 1'!H65,'Parametrisierung Forscher 2'!H65)</f>
        <v>0</v>
      </c>
      <c r="I65" s="16">
        <f>_xlfn.STDEV.S('Parametrisierung Experte'!I65,'Parametrisierung Forscherin 1'!I65,'Parametrisierung Forscher 2'!I65)</f>
        <v>4.932882862316248</v>
      </c>
      <c r="J65" s="16">
        <f>_xlfn.STDEV.S('Parametrisierung Experte'!J65,'Parametrisierung Forscherin 1'!J65,'Parametrisierung Forscher 2'!J65)</f>
        <v>2.3094010767585034</v>
      </c>
      <c r="K65" s="16">
        <f>_xlfn.STDEV.S('Parametrisierung Experte'!K65,'Parametrisierung Forscherin 1'!K65,'Parametrisierung Forscher 2'!K65)</f>
        <v>0</v>
      </c>
      <c r="L65" s="16">
        <f>_xlfn.STDEV.S('Parametrisierung Experte'!L65,'Parametrisierung Forscherin 1'!L65,'Parametrisierung Forscher 2'!L65)</f>
        <v>4.0414518843273806</v>
      </c>
      <c r="M65" s="16">
        <f>_xlfn.STDEV.S('Parametrisierung Experte'!M65,'Parametrisierung Forscherin 1'!M65,'Parametrisierung Forscher 2'!M65)</f>
        <v>2.6457513110645907</v>
      </c>
      <c r="N65" s="16">
        <f>_xlfn.STDEV.S('Parametrisierung Experte'!N65,'Parametrisierung Forscherin 1'!N65,'Parametrisierung Forscher 2'!N65)</f>
        <v>0</v>
      </c>
      <c r="O65" s="16">
        <f>_xlfn.STDEV.S('Parametrisierung Experte'!O65,'Parametrisierung Forscherin 1'!O65,'Parametrisierung Forscher 2'!O65)</f>
        <v>2.0816659994661331</v>
      </c>
      <c r="P65" s="16">
        <f>_xlfn.STDEV.S('Parametrisierung Experte'!P65,'Parametrisierung Forscherin 1'!P65,'Parametrisierung Forscher 2'!P65)</f>
        <v>5.1316014394468841</v>
      </c>
      <c r="Q65" s="16">
        <f>_xlfn.STDEV.S('Parametrisierung Experte'!Q65,'Parametrisierung Forscherin 1'!Q65,'Parametrisierung Forscher 2'!Q65)</f>
        <v>2.3094010767585034</v>
      </c>
      <c r="R65" s="16">
        <f>_xlfn.STDEV.S('Parametrisierung Experte'!R65,'Parametrisierung Forscherin 1'!R65,'Parametrisierung Forscher 2'!R65)</f>
        <v>0</v>
      </c>
      <c r="S65" s="16">
        <f>_xlfn.STDEV.S('Parametrisierung Experte'!S65,'Parametrisierung Forscherin 1'!S65,'Parametrisierung Forscher 2'!S65)</f>
        <v>0</v>
      </c>
      <c r="T65" s="16">
        <f>_xlfn.STDEV.S('Parametrisierung Experte'!T65,'Parametrisierung Forscherin 1'!T65,'Parametrisierung Forscher 2'!T65)</f>
        <v>2.8867513459481287</v>
      </c>
      <c r="U65" s="16">
        <f>_xlfn.STDEV.S('Parametrisierung Experte'!U65,'Parametrisierung Forscherin 1'!U65,'Parametrisierung Forscher 2'!U65)</f>
        <v>2.5166114784235836</v>
      </c>
      <c r="V65" s="16">
        <f>_xlfn.STDEV.S('Parametrisierung Experte'!V65,'Parametrisierung Forscherin 1'!V65,'Parametrisierung Forscher 2'!V65)</f>
        <v>1.7320508075688772</v>
      </c>
      <c r="W65" s="16">
        <f>_xlfn.STDEV.S('Parametrisierung Experte'!W65,'Parametrisierung Forscherin 1'!W65,'Parametrisierung Forscher 2'!W65)</f>
        <v>0</v>
      </c>
      <c r="X65" s="16">
        <f>_xlfn.STDEV.S('Parametrisierung Experte'!X65,'Parametrisierung Forscherin 1'!X65,'Parametrisierung Forscher 2'!X65)</f>
        <v>1.1547005383792517</v>
      </c>
      <c r="Y65" s="16">
        <f>_xlfn.STDEV.S('Parametrisierung Experte'!Y65,'Parametrisierung Forscherin 1'!Y65,'Parametrisierung Forscher 2'!Y65)</f>
        <v>0</v>
      </c>
      <c r="Z65" s="16">
        <f>_xlfn.STDEV.S('Parametrisierung Experte'!Z65,'Parametrisierung Forscherin 1'!Z65,'Parametrisierung Forscher 2'!Z65)</f>
        <v>2.8867513459481287</v>
      </c>
      <c r="AA65" s="16">
        <f>_xlfn.STDEV.S('Parametrisierung Experte'!AA65,'Parametrisierung Forscherin 1'!AA65,'Parametrisierung Forscher 2'!AA65)</f>
        <v>2.8867513459481287</v>
      </c>
      <c r="AB65" s="16">
        <f>_xlfn.STDEV.S('Parametrisierung Experte'!AB65,'Parametrisierung Forscherin 1'!AB65,'Parametrisierung Forscher 2'!AB65)</f>
        <v>0</v>
      </c>
      <c r="AC65" s="16">
        <f>_xlfn.STDEV.S('Parametrisierung Experte'!AC65,'Parametrisierung Forscherin 1'!AC65,'Parametrisierung Forscher 2'!AC65)</f>
        <v>1.7320508075688772</v>
      </c>
      <c r="AD65" s="16">
        <f>_xlfn.STDEV.S('Parametrisierung Experte'!AD65,'Parametrisierung Forscherin 1'!AD65,'Parametrisierung Forscher 2'!AD65)</f>
        <v>0</v>
      </c>
      <c r="AE65" s="5"/>
      <c r="AF65" s="5"/>
      <c r="AG65" s="5"/>
      <c r="AI65" s="208"/>
      <c r="AJ65" s="208"/>
      <c r="AK65" s="208"/>
      <c r="AL65" s="208"/>
      <c r="AM65" s="208"/>
      <c r="AO65" s="195"/>
      <c r="AP65" s="41"/>
      <c r="AQ65" s="42"/>
    </row>
    <row r="66" spans="1:43" ht="15.75" customHeight="1" x14ac:dyDescent="0.2">
      <c r="A66" s="186"/>
      <c r="B66" s="186"/>
      <c r="C66" s="7" t="s">
        <v>160</v>
      </c>
      <c r="D66" s="8" t="s">
        <v>129</v>
      </c>
      <c r="E66" s="16">
        <f>_xlfn.STDEV.S('Parametrisierung Experte'!E66,'Parametrisierung Forscherin 1'!E66,'Parametrisierung Forscher 2'!E66)</f>
        <v>0</v>
      </c>
      <c r="F66" s="16">
        <f>_xlfn.STDEV.S('Parametrisierung Experte'!F66,'Parametrisierung Forscherin 1'!F66,'Parametrisierung Forscher 2'!F66)</f>
        <v>0</v>
      </c>
      <c r="G66" s="16">
        <f>_xlfn.STDEV.S('Parametrisierung Experte'!G66,'Parametrisierung Forscherin 1'!G66,'Parametrisierung Forscher 2'!G66)</f>
        <v>0</v>
      </c>
      <c r="H66" s="16">
        <f>_xlfn.STDEV.S('Parametrisierung Experte'!H66,'Parametrisierung Forscherin 1'!H66,'Parametrisierung Forscher 2'!H66)</f>
        <v>4.0414518843273806</v>
      </c>
      <c r="I66" s="16">
        <f>_xlfn.STDEV.S('Parametrisierung Experte'!I66,'Parametrisierung Forscherin 1'!I66,'Parametrisierung Forscher 2'!I66)</f>
        <v>2.8867513459481287</v>
      </c>
      <c r="J66" s="16">
        <f>_xlfn.STDEV.S('Parametrisierung Experte'!J66,'Parametrisierung Forscherin 1'!J66,'Parametrisierung Forscher 2'!J66)</f>
        <v>4.5825756949558398</v>
      </c>
      <c r="K66" s="16">
        <f>_xlfn.STDEV.S('Parametrisierung Experte'!K66,'Parametrisierung Forscherin 1'!K66,'Parametrisierung Forscher 2'!K66)</f>
        <v>3.5118845842842461</v>
      </c>
      <c r="L66" s="16">
        <f>_xlfn.STDEV.S('Parametrisierung Experte'!L66,'Parametrisierung Forscherin 1'!L66,'Parametrisierung Forscher 2'!L66)</f>
        <v>4.0414518843273806</v>
      </c>
      <c r="M66" s="16">
        <f>_xlfn.STDEV.S('Parametrisierung Experte'!M66,'Parametrisierung Forscherin 1'!M66,'Parametrisierung Forscher 2'!M66)</f>
        <v>1.1547005383792517</v>
      </c>
      <c r="N66" s="16">
        <f>_xlfn.STDEV.S('Parametrisierung Experte'!N66,'Parametrisierung Forscherin 1'!N66,'Parametrisierung Forscher 2'!N66)</f>
        <v>0</v>
      </c>
      <c r="O66" s="16">
        <f>_xlfn.STDEV.S('Parametrisierung Experte'!O66,'Parametrisierung Forscherin 1'!O66,'Parametrisierung Forscher 2'!O66)</f>
        <v>0</v>
      </c>
      <c r="P66" s="16">
        <f>_xlfn.STDEV.S('Parametrisierung Experte'!P66,'Parametrisierung Forscherin 1'!P66,'Parametrisierung Forscher 2'!P66)</f>
        <v>0</v>
      </c>
      <c r="Q66" s="16">
        <f>_xlfn.STDEV.S('Parametrisierung Experte'!Q66,'Parametrisierung Forscherin 1'!Q66,'Parametrisierung Forscher 2'!Q66)</f>
        <v>3.4641016151377544</v>
      </c>
      <c r="R66" s="16">
        <f>_xlfn.STDEV.S('Parametrisierung Experte'!R66,'Parametrisierung Forscherin 1'!R66,'Parametrisierung Forscher 2'!R66)</f>
        <v>2.6457513110645907</v>
      </c>
      <c r="S66" s="16">
        <f>_xlfn.STDEV.S('Parametrisierung Experte'!S66,'Parametrisierung Forscherin 1'!S66,'Parametrisierung Forscher 2'!S66)</f>
        <v>2.8867513459481287</v>
      </c>
      <c r="T66" s="16">
        <f>_xlfn.STDEV.S('Parametrisierung Experte'!T66,'Parametrisierung Forscherin 1'!T66,'Parametrisierung Forscher 2'!T66)</f>
        <v>5</v>
      </c>
      <c r="U66" s="16">
        <f>_xlfn.STDEV.S('Parametrisierung Experte'!U66,'Parametrisierung Forscherin 1'!U66,'Parametrisierung Forscher 2'!U66)</f>
        <v>1.7320508075688772</v>
      </c>
      <c r="V66" s="16">
        <f>_xlfn.STDEV.S('Parametrisierung Experte'!V66,'Parametrisierung Forscherin 1'!V66,'Parametrisierung Forscher 2'!V66)</f>
        <v>1.1547005383792517</v>
      </c>
      <c r="W66" s="16">
        <f>_xlfn.STDEV.S('Parametrisierung Experte'!W66,'Parametrisierung Forscherin 1'!W66,'Parametrisierung Forscher 2'!W66)</f>
        <v>0</v>
      </c>
      <c r="X66" s="16">
        <f>_xlfn.STDEV.S('Parametrisierung Experte'!X66,'Parametrisierung Forscherin 1'!X66,'Parametrisierung Forscher 2'!X66)</f>
        <v>2.3094010767585034</v>
      </c>
      <c r="Y66" s="16">
        <f>_xlfn.STDEV.S('Parametrisierung Experte'!Y66,'Parametrisierung Forscherin 1'!Y66,'Parametrisierung Forscher 2'!Y66)</f>
        <v>0</v>
      </c>
      <c r="Z66" s="16">
        <f>_xlfn.STDEV.S('Parametrisierung Experte'!Z66,'Parametrisierung Forscherin 1'!Z66,'Parametrisierung Forscher 2'!Z66)</f>
        <v>1.7320508075688772</v>
      </c>
      <c r="AA66" s="16">
        <f>_xlfn.STDEV.S('Parametrisierung Experte'!AA66,'Parametrisierung Forscherin 1'!AA66,'Parametrisierung Forscher 2'!AA66)</f>
        <v>0</v>
      </c>
      <c r="AB66" s="16">
        <f>_xlfn.STDEV.S('Parametrisierung Experte'!AB66,'Parametrisierung Forscherin 1'!AB66,'Parametrisierung Forscher 2'!AB66)</f>
        <v>0</v>
      </c>
      <c r="AC66" s="16">
        <f>_xlfn.STDEV.S('Parametrisierung Experte'!AC66,'Parametrisierung Forscherin 1'!AC66,'Parametrisierung Forscher 2'!AC66)</f>
        <v>0</v>
      </c>
      <c r="AD66" s="16">
        <f>_xlfn.STDEV.S('Parametrisierung Experte'!AD66,'Parametrisierung Forscherin 1'!AD66,'Parametrisierung Forscher 2'!AD66)</f>
        <v>3.5118845842842461</v>
      </c>
      <c r="AE66" s="5"/>
      <c r="AF66" s="5"/>
      <c r="AG66" s="5"/>
      <c r="AI66" s="208"/>
      <c r="AJ66" s="208"/>
      <c r="AK66" s="208"/>
      <c r="AL66" s="208"/>
      <c r="AM66" s="208"/>
      <c r="AO66" s="195"/>
      <c r="AP66" s="41"/>
      <c r="AQ66" s="42"/>
    </row>
    <row r="67" spans="1:43" ht="15.75" customHeight="1" x14ac:dyDescent="0.2">
      <c r="A67" s="186"/>
      <c r="B67" s="186"/>
      <c r="C67" s="7" t="s">
        <v>161</v>
      </c>
      <c r="D67" s="8" t="s">
        <v>130</v>
      </c>
      <c r="E67" s="16">
        <f>_xlfn.STDEV.S('Parametrisierung Experte'!E67,'Parametrisierung Forscherin 1'!E67,'Parametrisierung Forscher 2'!E67)</f>
        <v>0</v>
      </c>
      <c r="F67" s="16">
        <f>_xlfn.STDEV.S('Parametrisierung Experte'!F67,'Parametrisierung Forscherin 1'!F67,'Parametrisierung Forscher 2'!F67)</f>
        <v>3.4641016151377544</v>
      </c>
      <c r="G67" s="16">
        <f>_xlfn.STDEV.S('Parametrisierung Experte'!G67,'Parametrisierung Forscherin 1'!G67,'Parametrisierung Forscher 2'!G67)</f>
        <v>0</v>
      </c>
      <c r="H67" s="16">
        <f>_xlfn.STDEV.S('Parametrisierung Experte'!H67,'Parametrisierung Forscherin 1'!H67,'Parametrisierung Forscher 2'!H67)</f>
        <v>0</v>
      </c>
      <c r="I67" s="16">
        <f>_xlfn.STDEV.S('Parametrisierung Experte'!I67,'Parametrisierung Forscherin 1'!I67,'Parametrisierung Forscher 2'!I67)</f>
        <v>4</v>
      </c>
      <c r="J67" s="16">
        <f>_xlfn.STDEV.S('Parametrisierung Experte'!J67,'Parametrisierung Forscherin 1'!J67,'Parametrisierung Forscher 2'!J67)</f>
        <v>4.6188021535170067</v>
      </c>
      <c r="K67" s="16">
        <f>_xlfn.STDEV.S('Parametrisierung Experte'!K67,'Parametrisierung Forscherin 1'!K67,'Parametrisierung Forscher 2'!K67)</f>
        <v>3.6055512754639891</v>
      </c>
      <c r="L67" s="16">
        <f>_xlfn.STDEV.S('Parametrisierung Experte'!L67,'Parametrisierung Forscherin 1'!L67,'Parametrisierung Forscher 2'!L67)</f>
        <v>1.1547005383792517</v>
      </c>
      <c r="M67" s="16">
        <f>_xlfn.STDEV.S('Parametrisierung Experte'!M67,'Parametrisierung Forscherin 1'!M67,'Parametrisierung Forscher 2'!M67)</f>
        <v>2.0816659994661335</v>
      </c>
      <c r="N67" s="16">
        <f>_xlfn.STDEV.S('Parametrisierung Experte'!N67,'Parametrisierung Forscherin 1'!N67,'Parametrisierung Forscher 2'!N67)</f>
        <v>0</v>
      </c>
      <c r="O67" s="16">
        <f>_xlfn.STDEV.S('Parametrisierung Experte'!O67,'Parametrisierung Forscherin 1'!O67,'Parametrisierung Forscher 2'!O67)</f>
        <v>2.8867513459481287</v>
      </c>
      <c r="P67" s="16">
        <f>_xlfn.STDEV.S('Parametrisierung Experte'!P67,'Parametrisierung Forscherin 1'!P67,'Parametrisierung Forscher 2'!P67)</f>
        <v>3.4641016151377544</v>
      </c>
      <c r="Q67" s="16">
        <f>_xlfn.STDEV.S('Parametrisierung Experte'!Q67,'Parametrisierung Forscherin 1'!Q67,'Parametrisierung Forscher 2'!Q67)</f>
        <v>0</v>
      </c>
      <c r="R67" s="16">
        <f>_xlfn.STDEV.S('Parametrisierung Experte'!R67,'Parametrisierung Forscherin 1'!R67,'Parametrisierung Forscher 2'!R67)</f>
        <v>0</v>
      </c>
      <c r="S67" s="16">
        <f>_xlfn.STDEV.S('Parametrisierung Experte'!S67,'Parametrisierung Forscherin 1'!S67,'Parametrisierung Forscher 2'!S67)</f>
        <v>2.3094010767585034</v>
      </c>
      <c r="T67" s="16">
        <f>_xlfn.STDEV.S('Parametrisierung Experte'!T67,'Parametrisierung Forscherin 1'!T67,'Parametrisierung Forscher 2'!T67)</f>
        <v>2.8867513459481287</v>
      </c>
      <c r="U67" s="16">
        <f>_xlfn.STDEV.S('Parametrisierung Experte'!U67,'Parametrisierung Forscherin 1'!U67,'Parametrisierung Forscher 2'!U67)</f>
        <v>1.7320508075688772</v>
      </c>
      <c r="V67" s="16">
        <f>_xlfn.STDEV.S('Parametrisierung Experte'!V67,'Parametrisierung Forscherin 1'!V67,'Parametrisierung Forscher 2'!V67)</f>
        <v>1.7320508075688772</v>
      </c>
      <c r="W67" s="16">
        <f>_xlfn.STDEV.S('Parametrisierung Experte'!W67,'Parametrisierung Forscherin 1'!W67,'Parametrisierung Forscher 2'!W67)</f>
        <v>0</v>
      </c>
      <c r="X67" s="16">
        <f>_xlfn.STDEV.S('Parametrisierung Experte'!X67,'Parametrisierung Forscherin 1'!X67,'Parametrisierung Forscher 2'!X67)</f>
        <v>2.8867513459481287</v>
      </c>
      <c r="Y67" s="16">
        <f>_xlfn.STDEV.S('Parametrisierung Experte'!Y67,'Parametrisierung Forscherin 1'!Y67,'Parametrisierung Forscher 2'!Y67)</f>
        <v>1.7320508075688772</v>
      </c>
      <c r="Z67" s="16">
        <f>_xlfn.STDEV.S('Parametrisierung Experte'!Z67,'Parametrisierung Forscherin 1'!Z67,'Parametrisierung Forscher 2'!Z67)</f>
        <v>0</v>
      </c>
      <c r="AA67" s="16">
        <f>_xlfn.STDEV.S('Parametrisierung Experte'!AA67,'Parametrisierung Forscherin 1'!AA67,'Parametrisierung Forscher 2'!AA67)</f>
        <v>0</v>
      </c>
      <c r="AB67" s="16">
        <f>_xlfn.STDEV.S('Parametrisierung Experte'!AB67,'Parametrisierung Forscherin 1'!AB67,'Parametrisierung Forscher 2'!AB67)</f>
        <v>0</v>
      </c>
      <c r="AC67" s="16">
        <f>_xlfn.STDEV.S('Parametrisierung Experte'!AC67,'Parametrisierung Forscherin 1'!AC67,'Parametrisierung Forscher 2'!AC67)</f>
        <v>0</v>
      </c>
      <c r="AD67" s="16">
        <f>_xlfn.STDEV.S('Parametrisierung Experte'!AD67,'Parametrisierung Forscherin 1'!AD67,'Parametrisierung Forscher 2'!AD67)</f>
        <v>4.0414518843273806</v>
      </c>
      <c r="AE67" s="5"/>
      <c r="AF67" s="5"/>
      <c r="AG67" s="5"/>
      <c r="AI67" s="208"/>
      <c r="AJ67" s="208"/>
      <c r="AK67" s="208"/>
      <c r="AL67" s="208"/>
      <c r="AM67" s="208"/>
      <c r="AO67" s="195"/>
      <c r="AP67" s="41"/>
      <c r="AQ67" s="42"/>
    </row>
    <row r="68" spans="1:43" x14ac:dyDescent="0.2">
      <c r="AO68" s="196"/>
      <c r="AP68" s="41"/>
      <c r="AQ68" s="42"/>
    </row>
    <row r="69" spans="1:43" ht="15" customHeight="1" x14ac:dyDescent="0.2">
      <c r="C69" s="209"/>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43"/>
      <c r="AF69" s="43"/>
      <c r="AG69" s="43"/>
      <c r="AO69" s="196"/>
      <c r="AP69" s="41"/>
      <c r="AQ69" s="42"/>
    </row>
    <row r="70" spans="1:43" ht="15" customHeight="1" x14ac:dyDescent="0.2">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43"/>
      <c r="AF70" s="43"/>
      <c r="AG70" s="43"/>
    </row>
    <row r="71" spans="1:43" ht="15" customHeight="1" x14ac:dyDescent="0.2">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43"/>
      <c r="AF71" s="43"/>
      <c r="AG71" s="43"/>
    </row>
    <row r="72" spans="1:43" ht="15" customHeight="1" x14ac:dyDescent="0.2">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43"/>
      <c r="AF72" s="43"/>
      <c r="AG72" s="43"/>
    </row>
    <row r="75" spans="1:43" ht="15" x14ac:dyDescent="0.25">
      <c r="C75" s="44"/>
    </row>
  </sheetData>
  <sheetProtection selectLockedCells="1" selectUnlockedCells="1"/>
  <mergeCells count="23">
    <mergeCell ref="AS28:AT28"/>
    <mergeCell ref="A37:A67"/>
    <mergeCell ref="B37:B41"/>
    <mergeCell ref="AI37:AM67"/>
    <mergeCell ref="AO39:AO59"/>
    <mergeCell ref="B42:B43"/>
    <mergeCell ref="B44:B47"/>
    <mergeCell ref="B48:B62"/>
    <mergeCell ref="AO60:AO69"/>
    <mergeCell ref="B63:B67"/>
    <mergeCell ref="C69:AD72"/>
    <mergeCell ref="AO28:AP28"/>
    <mergeCell ref="AQ28:AR28"/>
    <mergeCell ref="AI36:AM36"/>
    <mergeCell ref="C3:AD3"/>
    <mergeCell ref="E5:AD5"/>
    <mergeCell ref="AI7:AM8"/>
    <mergeCell ref="A8:A35"/>
    <mergeCell ref="B8:B25"/>
    <mergeCell ref="AI9:AM25"/>
    <mergeCell ref="B27:B35"/>
    <mergeCell ref="AI27:AM35"/>
    <mergeCell ref="AI26:AM26"/>
  </mergeCells>
  <conditionalFormatting sqref="E8:AD25">
    <cfRule type="colorScale" priority="3">
      <colorScale>
        <cfvo type="num" val="1"/>
        <cfvo type="num" val="2"/>
        <cfvo type="num" val="3"/>
        <color rgb="FFFD5555"/>
        <color rgb="FFFFEB84"/>
        <color theme="9"/>
      </colorScale>
    </cfRule>
  </conditionalFormatting>
  <conditionalFormatting sqref="E27:AD35">
    <cfRule type="colorScale" priority="2">
      <colorScale>
        <cfvo type="min"/>
        <cfvo type="percentile" val="50"/>
        <cfvo type="max"/>
        <color theme="9"/>
        <color theme="7" tint="0.79998168889431442"/>
        <color rgb="FFF8696B"/>
      </colorScale>
    </cfRule>
  </conditionalFormatting>
  <conditionalFormatting sqref="E37:AD67">
    <cfRule type="colorScale" priority="1">
      <colorScale>
        <cfvo type="min"/>
        <cfvo type="percentile" val="50"/>
        <cfvo type="max"/>
        <color theme="9"/>
        <color theme="7" tint="0.79998168889431442"/>
        <color rgb="FFF8696B"/>
      </colorScale>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F285-98E3-4F56-8611-E2ECB97BECD5}">
  <dimension ref="A1:AT75"/>
  <sheetViews>
    <sheetView zoomScale="90" zoomScaleNormal="90" workbookViewId="0">
      <selection activeCell="G7" sqref="G7"/>
    </sheetView>
  </sheetViews>
  <sheetFormatPr baseColWidth="10" defaultColWidth="11.42578125" defaultRowHeight="14.25" x14ac:dyDescent="0.2"/>
  <cols>
    <col min="1" max="1" width="11.42578125" style="38"/>
    <col min="2" max="2" width="7.140625" style="38" customWidth="1"/>
    <col min="3" max="3" width="38.7109375" style="38" customWidth="1"/>
    <col min="4" max="4" width="8.5703125" style="38" customWidth="1"/>
    <col min="5" max="30" width="5.7109375" style="38" customWidth="1"/>
    <col min="31" max="33" width="8.7109375" style="38" customWidth="1"/>
    <col min="34" max="34" width="11.42578125" style="38"/>
    <col min="35" max="35" width="27" style="38" customWidth="1"/>
    <col min="36" max="36" width="26.7109375" style="38" customWidth="1"/>
    <col min="37" max="37" width="21.140625" style="38" customWidth="1"/>
    <col min="38" max="38" width="20.5703125" style="38" customWidth="1"/>
    <col min="39" max="39" width="30.28515625" style="38" customWidth="1"/>
    <col min="40" max="40" width="9.85546875" style="38" customWidth="1"/>
    <col min="41" max="41" width="20.42578125" style="38" customWidth="1"/>
    <col min="42" max="42" width="48.140625" style="38" customWidth="1"/>
    <col min="43" max="43" width="21.28515625" style="38" customWidth="1"/>
    <col min="44" max="44" width="11.42578125" style="38"/>
    <col min="45" max="45" width="17.5703125" style="38" customWidth="1"/>
    <col min="46" max="16384" width="11.42578125" style="38"/>
  </cols>
  <sheetData>
    <row r="1" spans="1:41" ht="18" x14ac:dyDescent="0.25">
      <c r="C1" s="53" t="s">
        <v>253</v>
      </c>
    </row>
    <row r="3" spans="1:41" ht="15" x14ac:dyDescent="0.2">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54"/>
      <c r="AF3" s="54"/>
      <c r="AG3" s="54"/>
    </row>
    <row r="5" spans="1:41" ht="15" x14ac:dyDescent="0.25">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5"/>
      <c r="AF5" s="5"/>
      <c r="AG5" s="5"/>
    </row>
    <row r="6" spans="1:41" ht="218.25" customHeight="1" x14ac:dyDescent="0.2">
      <c r="C6" s="39"/>
      <c r="D6" s="39"/>
      <c r="E6" s="12" t="s">
        <v>400</v>
      </c>
      <c r="F6" s="12" t="s">
        <v>63</v>
      </c>
      <c r="G6" s="12" t="s">
        <v>399</v>
      </c>
      <c r="H6" s="12" t="s">
        <v>65</v>
      </c>
      <c r="I6" s="12" t="s">
        <v>66</v>
      </c>
      <c r="J6" s="12" t="s">
        <v>67</v>
      </c>
      <c r="K6" s="12" t="s">
        <v>68</v>
      </c>
      <c r="L6" s="12" t="s">
        <v>69</v>
      </c>
      <c r="M6" s="12" t="s">
        <v>70</v>
      </c>
      <c r="N6" s="12" t="s">
        <v>71</v>
      </c>
      <c r="O6" s="12" t="s">
        <v>72</v>
      </c>
      <c r="P6" s="12" t="s">
        <v>73</v>
      </c>
      <c r="Q6" s="12" t="s">
        <v>74</v>
      </c>
      <c r="R6" s="12" t="s">
        <v>75</v>
      </c>
      <c r="S6" s="12" t="s">
        <v>76</v>
      </c>
      <c r="T6" s="12" t="s">
        <v>77</v>
      </c>
      <c r="U6" s="12" t="s">
        <v>78</v>
      </c>
      <c r="V6" s="12" t="s">
        <v>79</v>
      </c>
      <c r="W6" s="12" t="s">
        <v>80</v>
      </c>
      <c r="X6" s="12" t="s">
        <v>81</v>
      </c>
      <c r="Y6" s="12" t="s">
        <v>82</v>
      </c>
      <c r="Z6" s="12" t="s">
        <v>83</v>
      </c>
      <c r="AA6" s="12" t="s">
        <v>84</v>
      </c>
      <c r="AB6" s="12" t="s">
        <v>85</v>
      </c>
      <c r="AC6" s="12" t="s">
        <v>86</v>
      </c>
      <c r="AD6" s="12" t="s">
        <v>87</v>
      </c>
      <c r="AE6" s="5"/>
      <c r="AF6" s="5"/>
      <c r="AG6" s="5"/>
    </row>
    <row r="7" spans="1:41" ht="40.5" customHeight="1" x14ac:dyDescent="0.2">
      <c r="C7" s="40"/>
      <c r="D7" s="4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5"/>
      <c r="AF7" s="5"/>
      <c r="AG7" s="5"/>
      <c r="AI7" s="211" t="s">
        <v>167</v>
      </c>
      <c r="AJ7" s="211"/>
      <c r="AK7" s="211"/>
      <c r="AL7" s="211"/>
      <c r="AM7" s="211"/>
    </row>
    <row r="8" spans="1:41" ht="15.75" customHeight="1" x14ac:dyDescent="0.2">
      <c r="A8" s="186" t="s">
        <v>201</v>
      </c>
      <c r="B8" s="186" t="s">
        <v>89</v>
      </c>
      <c r="C8" s="11" t="s">
        <v>44</v>
      </c>
      <c r="D8" s="3" t="s">
        <v>26</v>
      </c>
      <c r="E8" s="18">
        <f>'Parametrisierung Experte'!E8+'Parametrisierung Forscherin 1'!E8+'Parametrisierung Forscher 2'!E8</f>
        <v>1</v>
      </c>
      <c r="F8" s="18">
        <f>'Parametrisierung Experte'!F8+'Parametrisierung Forscherin 1'!F8+'Parametrisierung Forscher 2'!F8</f>
        <v>1</v>
      </c>
      <c r="G8" s="18">
        <f>'Parametrisierung Experte'!G8+'Parametrisierung Forscherin 1'!G8+'Parametrisierung Forscher 2'!G8</f>
        <v>1</v>
      </c>
      <c r="H8" s="18">
        <f>'Parametrisierung Experte'!H8+'Parametrisierung Forscherin 1'!H8+'Parametrisierung Forscher 2'!H8</f>
        <v>2</v>
      </c>
      <c r="I8" s="18">
        <f>'Parametrisierung Experte'!I8+'Parametrisierung Forscherin 1'!I8+'Parametrisierung Forscher 2'!I8</f>
        <v>1</v>
      </c>
      <c r="J8" s="18">
        <f>'Parametrisierung Experte'!J8+'Parametrisierung Forscherin 1'!J8+'Parametrisierung Forscher 2'!J8</f>
        <v>3</v>
      </c>
      <c r="K8" s="18">
        <f>'Parametrisierung Experte'!K8+'Parametrisierung Forscherin 1'!K8+'Parametrisierung Forscher 2'!K8</f>
        <v>2</v>
      </c>
      <c r="L8" s="18">
        <f>'Parametrisierung Experte'!L8+'Parametrisierung Forscherin 1'!L8+'Parametrisierung Forscher 2'!L8</f>
        <v>2</v>
      </c>
      <c r="M8" s="18">
        <f>'Parametrisierung Experte'!M8+'Parametrisierung Forscherin 1'!M8+'Parametrisierung Forscher 2'!M8</f>
        <v>2</v>
      </c>
      <c r="N8" s="18">
        <f>'Parametrisierung Experte'!N8+'Parametrisierung Forscherin 1'!N8+'Parametrisierung Forscher 2'!N8</f>
        <v>1</v>
      </c>
      <c r="O8" s="18">
        <f>'Parametrisierung Experte'!O8+'Parametrisierung Forscherin 1'!O8+'Parametrisierung Forscher 2'!O8</f>
        <v>1</v>
      </c>
      <c r="P8" s="18">
        <f>'Parametrisierung Experte'!P8+'Parametrisierung Forscherin 1'!P8+'Parametrisierung Forscher 2'!P8</f>
        <v>3</v>
      </c>
      <c r="Q8" s="18">
        <f>'Parametrisierung Experte'!Q8+'Parametrisierung Forscherin 1'!Q8+'Parametrisierung Forscher 2'!Q8</f>
        <v>3</v>
      </c>
      <c r="R8" s="18">
        <f>'Parametrisierung Experte'!R8+'Parametrisierung Forscherin 1'!R8+'Parametrisierung Forscher 2'!R8</f>
        <v>2</v>
      </c>
      <c r="S8" s="18">
        <f>'Parametrisierung Experte'!S8+'Parametrisierung Forscherin 1'!S8+'Parametrisierung Forscher 2'!S8</f>
        <v>2</v>
      </c>
      <c r="T8" s="18">
        <f>'Parametrisierung Experte'!T8+'Parametrisierung Forscherin 1'!T8+'Parametrisierung Forscher 2'!T8</f>
        <v>2</v>
      </c>
      <c r="U8" s="18">
        <f>'Parametrisierung Experte'!U8+'Parametrisierung Forscherin 1'!U8+'Parametrisierung Forscher 2'!U8</f>
        <v>3</v>
      </c>
      <c r="V8" s="18">
        <f>'Parametrisierung Experte'!V8+'Parametrisierung Forscherin 1'!V8+'Parametrisierung Forscher 2'!V8</f>
        <v>3</v>
      </c>
      <c r="W8" s="18">
        <f>'Parametrisierung Experte'!W8+'Parametrisierung Forscherin 1'!W8+'Parametrisierung Forscher 2'!W8</f>
        <v>3</v>
      </c>
      <c r="X8" s="18">
        <f>'Parametrisierung Experte'!X8+'Parametrisierung Forscherin 1'!X8+'Parametrisierung Forscher 2'!X8</f>
        <v>3</v>
      </c>
      <c r="Y8" s="18">
        <f>'Parametrisierung Experte'!Y8+'Parametrisierung Forscherin 1'!Y8+'Parametrisierung Forscher 2'!Y8</f>
        <v>2</v>
      </c>
      <c r="Z8" s="18">
        <f>'Parametrisierung Experte'!Z8+'Parametrisierung Forscherin 1'!Z8+'Parametrisierung Forscher 2'!Z8</f>
        <v>3</v>
      </c>
      <c r="AA8" s="18">
        <f>'Parametrisierung Experte'!AA8+'Parametrisierung Forscherin 1'!AA8+'Parametrisierung Forscher 2'!AA8</f>
        <v>2</v>
      </c>
      <c r="AB8" s="18">
        <f>'Parametrisierung Experte'!AB8+'Parametrisierung Forscherin 1'!AB8+'Parametrisierung Forscher 2'!AB8</f>
        <v>3</v>
      </c>
      <c r="AC8" s="18">
        <f>'Parametrisierung Experte'!AC8+'Parametrisierung Forscherin 1'!AC8+'Parametrisierung Forscher 2'!AC8</f>
        <v>2</v>
      </c>
      <c r="AD8" s="18">
        <f>'Parametrisierung Experte'!AD8+'Parametrisierung Forscherin 1'!AD8+'Parametrisierung Forscher 2'!AD8</f>
        <v>3</v>
      </c>
      <c r="AE8" s="78"/>
      <c r="AF8" s="78" t="s">
        <v>307</v>
      </c>
      <c r="AG8" s="5">
        <f>COUNTIF(E8:AD25,1)</f>
        <v>253</v>
      </c>
      <c r="AI8" s="211"/>
      <c r="AJ8" s="211"/>
      <c r="AK8" s="211"/>
      <c r="AL8" s="211"/>
      <c r="AM8" s="211"/>
    </row>
    <row r="9" spans="1:41" ht="15.75" customHeight="1" x14ac:dyDescent="0.2">
      <c r="A9" s="186"/>
      <c r="B9" s="186"/>
      <c r="C9" s="11" t="s">
        <v>45</v>
      </c>
      <c r="D9" s="3" t="s">
        <v>27</v>
      </c>
      <c r="E9" s="18">
        <f>'Parametrisierung Experte'!E9+'Parametrisierung Forscherin 1'!E9+'Parametrisierung Forscher 2'!E9</f>
        <v>2</v>
      </c>
      <c r="F9" s="18">
        <f>'Parametrisierung Experte'!F9+'Parametrisierung Forscherin 1'!F9+'Parametrisierung Forscher 2'!F9</f>
        <v>3</v>
      </c>
      <c r="G9" s="18">
        <f>'Parametrisierung Experte'!G9+'Parametrisierung Forscherin 1'!G9+'Parametrisierung Forscher 2'!G9</f>
        <v>2</v>
      </c>
      <c r="H9" s="18">
        <f>'Parametrisierung Experte'!H9+'Parametrisierung Forscherin 1'!H9+'Parametrisierung Forscher 2'!H9</f>
        <v>2</v>
      </c>
      <c r="I9" s="18">
        <f>'Parametrisierung Experte'!I9+'Parametrisierung Forscherin 1'!I9+'Parametrisierung Forscher 2'!I9</f>
        <v>3</v>
      </c>
      <c r="J9" s="18">
        <f>'Parametrisierung Experte'!J9+'Parametrisierung Forscherin 1'!J9+'Parametrisierung Forscher 2'!J9</f>
        <v>3</v>
      </c>
      <c r="K9" s="18">
        <f>'Parametrisierung Experte'!K9+'Parametrisierung Forscherin 1'!K9+'Parametrisierung Forscher 2'!K9</f>
        <v>1</v>
      </c>
      <c r="L9" s="18">
        <f>'Parametrisierung Experte'!L9+'Parametrisierung Forscherin 1'!L9+'Parametrisierung Forscher 2'!L9</f>
        <v>2</v>
      </c>
      <c r="M9" s="18">
        <f>'Parametrisierung Experte'!M9+'Parametrisierung Forscherin 1'!M9+'Parametrisierung Forscher 2'!M9</f>
        <v>3</v>
      </c>
      <c r="N9" s="18">
        <f>'Parametrisierung Experte'!N9+'Parametrisierung Forscherin 1'!N9+'Parametrisierung Forscher 2'!N9</f>
        <v>2</v>
      </c>
      <c r="O9" s="18">
        <f>'Parametrisierung Experte'!O9+'Parametrisierung Forscherin 1'!O9+'Parametrisierung Forscher 2'!O9</f>
        <v>1</v>
      </c>
      <c r="P9" s="18">
        <f>'Parametrisierung Experte'!P9+'Parametrisierung Forscherin 1'!P9+'Parametrisierung Forscher 2'!P9</f>
        <v>3</v>
      </c>
      <c r="Q9" s="18">
        <f>'Parametrisierung Experte'!Q9+'Parametrisierung Forscherin 1'!Q9+'Parametrisierung Forscher 2'!Q9</f>
        <v>2</v>
      </c>
      <c r="R9" s="18">
        <f>'Parametrisierung Experte'!R9+'Parametrisierung Forscherin 1'!R9+'Parametrisierung Forscher 2'!R9</f>
        <v>2</v>
      </c>
      <c r="S9" s="18">
        <f>'Parametrisierung Experte'!S9+'Parametrisierung Forscherin 1'!S9+'Parametrisierung Forscher 2'!S9</f>
        <v>1</v>
      </c>
      <c r="T9" s="18">
        <f>'Parametrisierung Experte'!T9+'Parametrisierung Forscherin 1'!T9+'Parametrisierung Forscher 2'!T9</f>
        <v>2</v>
      </c>
      <c r="U9" s="18">
        <f>'Parametrisierung Experte'!U9+'Parametrisierung Forscherin 1'!U9+'Parametrisierung Forscher 2'!U9</f>
        <v>1</v>
      </c>
      <c r="V9" s="18">
        <f>'Parametrisierung Experte'!V9+'Parametrisierung Forscherin 1'!V9+'Parametrisierung Forscher 2'!V9</f>
        <v>3</v>
      </c>
      <c r="W9" s="18">
        <f>'Parametrisierung Experte'!W9+'Parametrisierung Forscherin 1'!W9+'Parametrisierung Forscher 2'!W9</f>
        <v>1</v>
      </c>
      <c r="X9" s="18">
        <f>'Parametrisierung Experte'!X9+'Parametrisierung Forscherin 1'!X9+'Parametrisierung Forscher 2'!X9</f>
        <v>1</v>
      </c>
      <c r="Y9" s="18">
        <f>'Parametrisierung Experte'!Y9+'Parametrisierung Forscherin 1'!Y9+'Parametrisierung Forscher 2'!Y9</f>
        <v>1</v>
      </c>
      <c r="Z9" s="18">
        <f>'Parametrisierung Experte'!Z9+'Parametrisierung Forscherin 1'!Z9+'Parametrisierung Forscher 2'!Z9</f>
        <v>2</v>
      </c>
      <c r="AA9" s="18">
        <f>'Parametrisierung Experte'!AA9+'Parametrisierung Forscherin 1'!AA9+'Parametrisierung Forscher 2'!AA9</f>
        <v>1</v>
      </c>
      <c r="AB9" s="18">
        <f>'Parametrisierung Experte'!AB9+'Parametrisierung Forscherin 1'!AB9+'Parametrisierung Forscher 2'!AB9</f>
        <v>1</v>
      </c>
      <c r="AC9" s="18">
        <f>'Parametrisierung Experte'!AC9+'Parametrisierung Forscherin 1'!AC9+'Parametrisierung Forscher 2'!AC9</f>
        <v>2</v>
      </c>
      <c r="AD9" s="18">
        <f>'Parametrisierung Experte'!AD9+'Parametrisierung Forscherin 1'!AD9+'Parametrisierung Forscher 2'!AD9</f>
        <v>3</v>
      </c>
      <c r="AE9" s="78"/>
      <c r="AF9" s="78" t="s">
        <v>306</v>
      </c>
      <c r="AG9" s="5">
        <f>COUNTIF(E8:AD25,2)</f>
        <v>158</v>
      </c>
      <c r="AI9" s="207" t="s">
        <v>390</v>
      </c>
      <c r="AJ9" s="207"/>
      <c r="AK9" s="207"/>
      <c r="AL9" s="207"/>
      <c r="AM9" s="207"/>
    </row>
    <row r="10" spans="1:41" ht="15.75" customHeight="1" x14ac:dyDescent="0.2">
      <c r="A10" s="186"/>
      <c r="B10" s="186"/>
      <c r="C10" s="11" t="s">
        <v>46</v>
      </c>
      <c r="D10" s="3" t="s">
        <v>28</v>
      </c>
      <c r="E10" s="18">
        <f>'Parametrisierung Experte'!E10+'Parametrisierung Forscherin 1'!E10+'Parametrisierung Forscher 2'!E10</f>
        <v>3</v>
      </c>
      <c r="F10" s="18">
        <f>'Parametrisierung Experte'!F10+'Parametrisierung Forscherin 1'!F10+'Parametrisierung Forscher 2'!F10</f>
        <v>3</v>
      </c>
      <c r="G10" s="18">
        <f>'Parametrisierung Experte'!G10+'Parametrisierung Forscherin 1'!G10+'Parametrisierung Forscher 2'!G10</f>
        <v>2</v>
      </c>
      <c r="H10" s="18">
        <f>'Parametrisierung Experte'!H10+'Parametrisierung Forscherin 1'!H10+'Parametrisierung Forscher 2'!H10</f>
        <v>2</v>
      </c>
      <c r="I10" s="18">
        <f>'Parametrisierung Experte'!I10+'Parametrisierung Forscherin 1'!I10+'Parametrisierung Forscher 2'!I10</f>
        <v>3</v>
      </c>
      <c r="J10" s="18">
        <f>'Parametrisierung Experte'!J10+'Parametrisierung Forscherin 1'!J10+'Parametrisierung Forscher 2'!J10</f>
        <v>3</v>
      </c>
      <c r="K10" s="18">
        <f>'Parametrisierung Experte'!K10+'Parametrisierung Forscherin 1'!K10+'Parametrisierung Forscher 2'!K10</f>
        <v>2</v>
      </c>
      <c r="L10" s="18">
        <f>'Parametrisierung Experte'!L10+'Parametrisierung Forscherin 1'!L10+'Parametrisierung Forscher 2'!L10</f>
        <v>3</v>
      </c>
      <c r="M10" s="18">
        <f>'Parametrisierung Experte'!M10+'Parametrisierung Forscherin 1'!M10+'Parametrisierung Forscher 2'!M10</f>
        <v>3</v>
      </c>
      <c r="N10" s="18">
        <f>'Parametrisierung Experte'!N10+'Parametrisierung Forscherin 1'!N10+'Parametrisierung Forscher 2'!N10</f>
        <v>2</v>
      </c>
      <c r="O10" s="18">
        <f>'Parametrisierung Experte'!O10+'Parametrisierung Forscherin 1'!O10+'Parametrisierung Forscher 2'!O10</f>
        <v>2</v>
      </c>
      <c r="P10" s="18">
        <f>'Parametrisierung Experte'!P10+'Parametrisierung Forscherin 1'!P10+'Parametrisierung Forscher 2'!P10</f>
        <v>3</v>
      </c>
      <c r="Q10" s="18">
        <f>'Parametrisierung Experte'!Q10+'Parametrisierung Forscherin 1'!Q10+'Parametrisierung Forscher 2'!Q10</f>
        <v>3</v>
      </c>
      <c r="R10" s="18">
        <f>'Parametrisierung Experte'!R10+'Parametrisierung Forscherin 1'!R10+'Parametrisierung Forscher 2'!R10</f>
        <v>2</v>
      </c>
      <c r="S10" s="18">
        <f>'Parametrisierung Experte'!S10+'Parametrisierung Forscherin 1'!S10+'Parametrisierung Forscher 2'!S10</f>
        <v>2</v>
      </c>
      <c r="T10" s="18">
        <f>'Parametrisierung Experte'!T10+'Parametrisierung Forscherin 1'!T10+'Parametrisierung Forscher 2'!T10</f>
        <v>3</v>
      </c>
      <c r="U10" s="18">
        <f>'Parametrisierung Experte'!U10+'Parametrisierung Forscherin 1'!U10+'Parametrisierung Forscher 2'!U10</f>
        <v>3</v>
      </c>
      <c r="V10" s="18">
        <f>'Parametrisierung Experte'!V10+'Parametrisierung Forscherin 1'!V10+'Parametrisierung Forscher 2'!V10</f>
        <v>3</v>
      </c>
      <c r="W10" s="18">
        <f>'Parametrisierung Experte'!W10+'Parametrisierung Forscherin 1'!W10+'Parametrisierung Forscher 2'!W10</f>
        <v>3</v>
      </c>
      <c r="X10" s="18">
        <f>'Parametrisierung Experte'!X10+'Parametrisierung Forscherin 1'!X10+'Parametrisierung Forscher 2'!X10</f>
        <v>3</v>
      </c>
      <c r="Y10" s="18">
        <f>'Parametrisierung Experte'!Y10+'Parametrisierung Forscherin 1'!Y10+'Parametrisierung Forscher 2'!Y10</f>
        <v>2</v>
      </c>
      <c r="Z10" s="18">
        <f>'Parametrisierung Experte'!Z10+'Parametrisierung Forscherin 1'!Z10+'Parametrisierung Forscher 2'!Z10</f>
        <v>3</v>
      </c>
      <c r="AA10" s="18">
        <f>'Parametrisierung Experte'!AA10+'Parametrisierung Forscherin 1'!AA10+'Parametrisierung Forscher 2'!AA10</f>
        <v>2</v>
      </c>
      <c r="AB10" s="18">
        <f>'Parametrisierung Experte'!AB10+'Parametrisierung Forscherin 1'!AB10+'Parametrisierung Forscher 2'!AB10</f>
        <v>3</v>
      </c>
      <c r="AC10" s="18">
        <f>'Parametrisierung Experte'!AC10+'Parametrisierung Forscherin 1'!AC10+'Parametrisierung Forscher 2'!AC10</f>
        <v>2</v>
      </c>
      <c r="AD10" s="18">
        <f>'Parametrisierung Experte'!AD10+'Parametrisierung Forscherin 1'!AD10+'Parametrisierung Forscher 2'!AD10</f>
        <v>3</v>
      </c>
      <c r="AE10" s="78"/>
      <c r="AF10" s="78" t="s">
        <v>305</v>
      </c>
      <c r="AG10" s="5">
        <f>COUNTIF(E8:AD25,3)</f>
        <v>56</v>
      </c>
      <c r="AI10" s="207"/>
      <c r="AJ10" s="207"/>
      <c r="AK10" s="207"/>
      <c r="AL10" s="207"/>
      <c r="AM10" s="207"/>
      <c r="AO10" s="38" t="s">
        <v>205</v>
      </c>
    </row>
    <row r="11" spans="1:41" ht="15.75" customHeight="1" x14ac:dyDescent="0.2">
      <c r="A11" s="186"/>
      <c r="B11" s="186"/>
      <c r="C11" s="11" t="s">
        <v>47</v>
      </c>
      <c r="D11" s="3" t="s">
        <v>29</v>
      </c>
      <c r="E11" s="18">
        <f>'Parametrisierung Experte'!E11+'Parametrisierung Forscherin 1'!E11+'Parametrisierung Forscher 2'!E11</f>
        <v>3</v>
      </c>
      <c r="F11" s="18">
        <f>'Parametrisierung Experte'!F11+'Parametrisierung Forscherin 1'!F11+'Parametrisierung Forscher 2'!F11</f>
        <v>3</v>
      </c>
      <c r="G11" s="18">
        <f>'Parametrisierung Experte'!G11+'Parametrisierung Forscherin 1'!G11+'Parametrisierung Forscher 2'!G11</f>
        <v>1</v>
      </c>
      <c r="H11" s="18">
        <f>'Parametrisierung Experte'!H11+'Parametrisierung Forscherin 1'!H11+'Parametrisierung Forscher 2'!H11</f>
        <v>2</v>
      </c>
      <c r="I11" s="18">
        <f>'Parametrisierung Experte'!I11+'Parametrisierung Forscherin 1'!I11+'Parametrisierung Forscher 2'!I11</f>
        <v>3</v>
      </c>
      <c r="J11" s="18">
        <f>'Parametrisierung Experte'!J11+'Parametrisierung Forscherin 1'!J11+'Parametrisierung Forscher 2'!J11</f>
        <v>3</v>
      </c>
      <c r="K11" s="18">
        <f>'Parametrisierung Experte'!K11+'Parametrisierung Forscherin 1'!K11+'Parametrisierung Forscher 2'!K11</f>
        <v>1</v>
      </c>
      <c r="L11" s="18">
        <f>'Parametrisierung Experte'!L11+'Parametrisierung Forscherin 1'!L11+'Parametrisierung Forscher 2'!L11</f>
        <v>2</v>
      </c>
      <c r="M11" s="18">
        <f>'Parametrisierung Experte'!M11+'Parametrisierung Forscherin 1'!M11+'Parametrisierung Forscher 2'!M11</f>
        <v>3</v>
      </c>
      <c r="N11" s="18">
        <f>'Parametrisierung Experte'!N11+'Parametrisierung Forscherin 1'!N11+'Parametrisierung Forscher 2'!N11</f>
        <v>3</v>
      </c>
      <c r="O11" s="18">
        <f>'Parametrisierung Experte'!O11+'Parametrisierung Forscherin 1'!O11+'Parametrisierung Forscher 2'!O11</f>
        <v>1</v>
      </c>
      <c r="P11" s="18">
        <f>'Parametrisierung Experte'!P11+'Parametrisierung Forscherin 1'!P11+'Parametrisierung Forscher 2'!P11</f>
        <v>3</v>
      </c>
      <c r="Q11" s="18">
        <f>'Parametrisierung Experte'!Q11+'Parametrisierung Forscherin 1'!Q11+'Parametrisierung Forscher 2'!Q11</f>
        <v>2</v>
      </c>
      <c r="R11" s="18">
        <f>'Parametrisierung Experte'!R11+'Parametrisierung Forscherin 1'!R11+'Parametrisierung Forscher 2'!R11</f>
        <v>2</v>
      </c>
      <c r="S11" s="18">
        <f>'Parametrisierung Experte'!S11+'Parametrisierung Forscherin 1'!S11+'Parametrisierung Forscher 2'!S11</f>
        <v>1</v>
      </c>
      <c r="T11" s="18">
        <f>'Parametrisierung Experte'!T11+'Parametrisierung Forscherin 1'!T11+'Parametrisierung Forscher 2'!T11</f>
        <v>3</v>
      </c>
      <c r="U11" s="18">
        <f>'Parametrisierung Experte'!U11+'Parametrisierung Forscherin 1'!U11+'Parametrisierung Forscher 2'!U11</f>
        <v>1</v>
      </c>
      <c r="V11" s="18">
        <f>'Parametrisierung Experte'!V11+'Parametrisierung Forscherin 1'!V11+'Parametrisierung Forscher 2'!V11</f>
        <v>3</v>
      </c>
      <c r="W11" s="18">
        <f>'Parametrisierung Experte'!W11+'Parametrisierung Forscherin 1'!W11+'Parametrisierung Forscher 2'!W11</f>
        <v>1</v>
      </c>
      <c r="X11" s="18">
        <f>'Parametrisierung Experte'!X11+'Parametrisierung Forscherin 1'!X11+'Parametrisierung Forscher 2'!X11</f>
        <v>1</v>
      </c>
      <c r="Y11" s="18">
        <f>'Parametrisierung Experte'!Y11+'Parametrisierung Forscherin 1'!Y11+'Parametrisierung Forscher 2'!Y11</f>
        <v>0</v>
      </c>
      <c r="Z11" s="18">
        <f>'Parametrisierung Experte'!Z11+'Parametrisierung Forscherin 1'!Z11+'Parametrisierung Forscher 2'!Z11</f>
        <v>1</v>
      </c>
      <c r="AA11" s="18">
        <f>'Parametrisierung Experte'!AA11+'Parametrisierung Forscherin 1'!AA11+'Parametrisierung Forscher 2'!AA11</f>
        <v>1</v>
      </c>
      <c r="AB11" s="18">
        <f>'Parametrisierung Experte'!AB11+'Parametrisierung Forscherin 1'!AB11+'Parametrisierung Forscher 2'!AB11</f>
        <v>1</v>
      </c>
      <c r="AC11" s="18">
        <f>'Parametrisierung Experte'!AC11+'Parametrisierung Forscherin 1'!AC11+'Parametrisierung Forscher 2'!AC11</f>
        <v>2</v>
      </c>
      <c r="AD11" s="18">
        <f>'Parametrisierung Experte'!AD11+'Parametrisierung Forscherin 1'!AD11+'Parametrisierung Forscher 2'!AD11</f>
        <v>3</v>
      </c>
      <c r="AE11" s="78"/>
      <c r="AF11" s="78" t="s">
        <v>304</v>
      </c>
      <c r="AG11" s="5">
        <f>COUNTIF(E8:AD25,0)</f>
        <v>1</v>
      </c>
      <c r="AI11" s="207"/>
      <c r="AJ11" s="207"/>
      <c r="AK11" s="207"/>
      <c r="AL11" s="207"/>
      <c r="AM11" s="207"/>
    </row>
    <row r="12" spans="1:41" ht="15.75" customHeight="1" x14ac:dyDescent="0.2">
      <c r="A12" s="186"/>
      <c r="B12" s="186"/>
      <c r="C12" s="11" t="s">
        <v>48</v>
      </c>
      <c r="D12" s="3" t="s">
        <v>30</v>
      </c>
      <c r="E12" s="18">
        <f>'Parametrisierung Experte'!E12+'Parametrisierung Forscherin 1'!E12+'Parametrisierung Forscher 2'!E12</f>
        <v>1</v>
      </c>
      <c r="F12" s="18">
        <f>'Parametrisierung Experte'!F12+'Parametrisierung Forscherin 1'!F12+'Parametrisierung Forscher 2'!F12</f>
        <v>1</v>
      </c>
      <c r="G12" s="18">
        <f>'Parametrisierung Experte'!G12+'Parametrisierung Forscherin 1'!G12+'Parametrisierung Forscher 2'!G12</f>
        <v>1</v>
      </c>
      <c r="H12" s="18">
        <f>'Parametrisierung Experte'!H12+'Parametrisierung Forscherin 1'!H12+'Parametrisierung Forscher 2'!H12</f>
        <v>1</v>
      </c>
      <c r="I12" s="18">
        <f>'Parametrisierung Experte'!I12+'Parametrisierung Forscherin 1'!I12+'Parametrisierung Forscher 2'!I12</f>
        <v>2</v>
      </c>
      <c r="J12" s="18">
        <f>'Parametrisierung Experte'!J12+'Parametrisierung Forscherin 1'!J12+'Parametrisierung Forscher 2'!J12</f>
        <v>2</v>
      </c>
      <c r="K12" s="18">
        <f>'Parametrisierung Experte'!K12+'Parametrisierung Forscherin 1'!K12+'Parametrisierung Forscher 2'!K12</f>
        <v>1</v>
      </c>
      <c r="L12" s="18">
        <f>'Parametrisierung Experte'!L12+'Parametrisierung Forscherin 1'!L12+'Parametrisierung Forscher 2'!L12</f>
        <v>2</v>
      </c>
      <c r="M12" s="18">
        <f>'Parametrisierung Experte'!M12+'Parametrisierung Forscherin 1'!M12+'Parametrisierung Forscher 2'!M12</f>
        <v>1</v>
      </c>
      <c r="N12" s="18">
        <f>'Parametrisierung Experte'!N12+'Parametrisierung Forscherin 1'!N12+'Parametrisierung Forscher 2'!N12</f>
        <v>3</v>
      </c>
      <c r="O12" s="18">
        <f>'Parametrisierung Experte'!O12+'Parametrisierung Forscherin 1'!O12+'Parametrisierung Forscher 2'!O12</f>
        <v>1</v>
      </c>
      <c r="P12" s="18">
        <f>'Parametrisierung Experte'!P12+'Parametrisierung Forscherin 1'!P12+'Parametrisierung Forscher 2'!P12</f>
        <v>1</v>
      </c>
      <c r="Q12" s="18">
        <f>'Parametrisierung Experte'!Q12+'Parametrisierung Forscherin 1'!Q12+'Parametrisierung Forscher 2'!Q12</f>
        <v>2</v>
      </c>
      <c r="R12" s="18">
        <f>'Parametrisierung Experte'!R12+'Parametrisierung Forscherin 1'!R12+'Parametrisierung Forscher 2'!R12</f>
        <v>1</v>
      </c>
      <c r="S12" s="18">
        <f>'Parametrisierung Experte'!S12+'Parametrisierung Forscherin 1'!S12+'Parametrisierung Forscher 2'!S12</f>
        <v>1</v>
      </c>
      <c r="T12" s="18">
        <f>'Parametrisierung Experte'!T12+'Parametrisierung Forscherin 1'!T12+'Parametrisierung Forscher 2'!T12</f>
        <v>1</v>
      </c>
      <c r="U12" s="18">
        <f>'Parametrisierung Experte'!U12+'Parametrisierung Forscherin 1'!U12+'Parametrisierung Forscher 2'!U12</f>
        <v>1</v>
      </c>
      <c r="V12" s="18">
        <f>'Parametrisierung Experte'!V12+'Parametrisierung Forscherin 1'!V12+'Parametrisierung Forscher 2'!V12</f>
        <v>2</v>
      </c>
      <c r="W12" s="18">
        <f>'Parametrisierung Experte'!W12+'Parametrisierung Forscherin 1'!W12+'Parametrisierung Forscher 2'!W12</f>
        <v>1</v>
      </c>
      <c r="X12" s="18">
        <f>'Parametrisierung Experte'!X12+'Parametrisierung Forscherin 1'!X12+'Parametrisierung Forscher 2'!X12</f>
        <v>1</v>
      </c>
      <c r="Y12" s="18">
        <f>'Parametrisierung Experte'!Y12+'Parametrisierung Forscherin 1'!Y12+'Parametrisierung Forscher 2'!Y12</f>
        <v>2</v>
      </c>
      <c r="Z12" s="18">
        <f>'Parametrisierung Experte'!Z12+'Parametrisierung Forscherin 1'!Z12+'Parametrisierung Forscher 2'!Z12</f>
        <v>2</v>
      </c>
      <c r="AA12" s="18">
        <f>'Parametrisierung Experte'!AA12+'Parametrisierung Forscherin 1'!AA12+'Parametrisierung Forscher 2'!AA12</f>
        <v>1</v>
      </c>
      <c r="AB12" s="18">
        <f>'Parametrisierung Experte'!AB12+'Parametrisierung Forscherin 1'!AB12+'Parametrisierung Forscher 2'!AB12</f>
        <v>2</v>
      </c>
      <c r="AC12" s="18">
        <f>'Parametrisierung Experte'!AC12+'Parametrisierung Forscherin 1'!AC12+'Parametrisierung Forscher 2'!AC12</f>
        <v>1</v>
      </c>
      <c r="AD12" s="18">
        <f>'Parametrisierung Experte'!AD12+'Parametrisierung Forscherin 1'!AD12+'Parametrisierung Forscher 2'!AD12</f>
        <v>1</v>
      </c>
      <c r="AE12" s="78"/>
      <c r="AF12" s="78" t="s">
        <v>303</v>
      </c>
      <c r="AG12" s="5">
        <f>SUM(AG8:AG11)</f>
        <v>468</v>
      </c>
      <c r="AI12" s="207"/>
      <c r="AJ12" s="207"/>
      <c r="AK12" s="207"/>
      <c r="AL12" s="207"/>
      <c r="AM12" s="207"/>
    </row>
    <row r="13" spans="1:41" ht="15.75" customHeight="1" x14ac:dyDescent="0.2">
      <c r="A13" s="186"/>
      <c r="B13" s="186"/>
      <c r="C13" s="11" t="s">
        <v>49</v>
      </c>
      <c r="D13" s="3" t="s">
        <v>31</v>
      </c>
      <c r="E13" s="18">
        <f>'Parametrisierung Experte'!E13+'Parametrisierung Forscherin 1'!E13+'Parametrisierung Forscher 2'!E13</f>
        <v>1</v>
      </c>
      <c r="F13" s="18">
        <f>'Parametrisierung Experte'!F13+'Parametrisierung Forscherin 1'!F13+'Parametrisierung Forscher 2'!F13</f>
        <v>1</v>
      </c>
      <c r="G13" s="18">
        <f>'Parametrisierung Experte'!G13+'Parametrisierung Forscherin 1'!G13+'Parametrisierung Forscher 2'!G13</f>
        <v>1</v>
      </c>
      <c r="H13" s="18">
        <f>'Parametrisierung Experte'!H13+'Parametrisierung Forscherin 1'!H13+'Parametrisierung Forscher 2'!H13</f>
        <v>1</v>
      </c>
      <c r="I13" s="18">
        <f>'Parametrisierung Experte'!I13+'Parametrisierung Forscherin 1'!I13+'Parametrisierung Forscher 2'!I13</f>
        <v>3</v>
      </c>
      <c r="J13" s="18">
        <f>'Parametrisierung Experte'!J13+'Parametrisierung Forscherin 1'!J13+'Parametrisierung Forscher 2'!J13</f>
        <v>2</v>
      </c>
      <c r="K13" s="18">
        <f>'Parametrisierung Experte'!K13+'Parametrisierung Forscherin 1'!K13+'Parametrisierung Forscher 2'!K13</f>
        <v>1</v>
      </c>
      <c r="L13" s="18">
        <f>'Parametrisierung Experte'!L13+'Parametrisierung Forscherin 1'!L13+'Parametrisierung Forscher 2'!L13</f>
        <v>2</v>
      </c>
      <c r="M13" s="18">
        <f>'Parametrisierung Experte'!M13+'Parametrisierung Forscherin 1'!M13+'Parametrisierung Forscher 2'!M13</f>
        <v>1</v>
      </c>
      <c r="N13" s="18">
        <f>'Parametrisierung Experte'!N13+'Parametrisierung Forscherin 1'!N13+'Parametrisierung Forscher 2'!N13</f>
        <v>3</v>
      </c>
      <c r="O13" s="18">
        <f>'Parametrisierung Experte'!O13+'Parametrisierung Forscherin 1'!O13+'Parametrisierung Forscher 2'!O13</f>
        <v>1</v>
      </c>
      <c r="P13" s="18">
        <f>'Parametrisierung Experte'!P13+'Parametrisierung Forscherin 1'!P13+'Parametrisierung Forscher 2'!P13</f>
        <v>1</v>
      </c>
      <c r="Q13" s="18">
        <f>'Parametrisierung Experte'!Q13+'Parametrisierung Forscherin 1'!Q13+'Parametrisierung Forscher 2'!Q13</f>
        <v>2</v>
      </c>
      <c r="R13" s="18">
        <f>'Parametrisierung Experte'!R13+'Parametrisierung Forscherin 1'!R13+'Parametrisierung Forscher 2'!R13</f>
        <v>1</v>
      </c>
      <c r="S13" s="18">
        <f>'Parametrisierung Experte'!S13+'Parametrisierung Forscherin 1'!S13+'Parametrisierung Forscher 2'!S13</f>
        <v>1</v>
      </c>
      <c r="T13" s="18">
        <f>'Parametrisierung Experte'!T13+'Parametrisierung Forscherin 1'!T13+'Parametrisierung Forscher 2'!T13</f>
        <v>1</v>
      </c>
      <c r="U13" s="18">
        <f>'Parametrisierung Experte'!U13+'Parametrisierung Forscherin 1'!U13+'Parametrisierung Forscher 2'!U13</f>
        <v>1</v>
      </c>
      <c r="V13" s="18">
        <f>'Parametrisierung Experte'!V13+'Parametrisierung Forscherin 1'!V13+'Parametrisierung Forscher 2'!V13</f>
        <v>2</v>
      </c>
      <c r="W13" s="18">
        <f>'Parametrisierung Experte'!W13+'Parametrisierung Forscherin 1'!W13+'Parametrisierung Forscher 2'!W13</f>
        <v>1</v>
      </c>
      <c r="X13" s="18">
        <f>'Parametrisierung Experte'!X13+'Parametrisierung Forscherin 1'!X13+'Parametrisierung Forscher 2'!X13</f>
        <v>1</v>
      </c>
      <c r="Y13" s="18">
        <f>'Parametrisierung Experte'!Y13+'Parametrisierung Forscherin 1'!Y13+'Parametrisierung Forscher 2'!Y13</f>
        <v>2</v>
      </c>
      <c r="Z13" s="18">
        <f>'Parametrisierung Experte'!Z13+'Parametrisierung Forscherin 1'!Z13+'Parametrisierung Forscher 2'!Z13</f>
        <v>2</v>
      </c>
      <c r="AA13" s="18">
        <f>'Parametrisierung Experte'!AA13+'Parametrisierung Forscherin 1'!AA13+'Parametrisierung Forscher 2'!AA13</f>
        <v>1</v>
      </c>
      <c r="AB13" s="18">
        <f>'Parametrisierung Experte'!AB13+'Parametrisierung Forscherin 1'!AB13+'Parametrisierung Forscher 2'!AB13</f>
        <v>1</v>
      </c>
      <c r="AC13" s="18">
        <f>'Parametrisierung Experte'!AC13+'Parametrisierung Forscherin 1'!AC13+'Parametrisierung Forscher 2'!AC13</f>
        <v>2</v>
      </c>
      <c r="AD13" s="18">
        <f>'Parametrisierung Experte'!AD13+'Parametrisierung Forscherin 1'!AD13+'Parametrisierung Forscher 2'!AD13</f>
        <v>1</v>
      </c>
      <c r="AE13" s="5"/>
      <c r="AF13" s="78" t="s">
        <v>308</v>
      </c>
      <c r="AG13" s="5">
        <f>SUM(AG9:AG11)</f>
        <v>215</v>
      </c>
      <c r="AI13" s="207"/>
      <c r="AJ13" s="207"/>
      <c r="AK13" s="207"/>
      <c r="AL13" s="207"/>
      <c r="AM13" s="207"/>
    </row>
    <row r="14" spans="1:41" ht="15.75" customHeight="1" x14ac:dyDescent="0.2">
      <c r="A14" s="186"/>
      <c r="B14" s="186"/>
      <c r="C14" s="11" t="s">
        <v>50</v>
      </c>
      <c r="D14" s="3" t="s">
        <v>32</v>
      </c>
      <c r="E14" s="18">
        <f>'Parametrisierung Experte'!E14+'Parametrisierung Forscherin 1'!E14+'Parametrisierung Forscher 2'!E14</f>
        <v>1</v>
      </c>
      <c r="F14" s="18">
        <f>'Parametrisierung Experte'!F14+'Parametrisierung Forscherin 1'!F14+'Parametrisierung Forscher 2'!F14</f>
        <v>1</v>
      </c>
      <c r="G14" s="18">
        <f>'Parametrisierung Experte'!G14+'Parametrisierung Forscherin 1'!G14+'Parametrisierung Forscher 2'!G14</f>
        <v>2</v>
      </c>
      <c r="H14" s="18">
        <f>'Parametrisierung Experte'!H14+'Parametrisierung Forscherin 1'!H14+'Parametrisierung Forscher 2'!H14</f>
        <v>2</v>
      </c>
      <c r="I14" s="18">
        <f>'Parametrisierung Experte'!I14+'Parametrisierung Forscherin 1'!I14+'Parametrisierung Forscher 2'!I14</f>
        <v>2</v>
      </c>
      <c r="J14" s="18">
        <f>'Parametrisierung Experte'!J14+'Parametrisierung Forscherin 1'!J14+'Parametrisierung Forscher 2'!J14</f>
        <v>1</v>
      </c>
      <c r="K14" s="18">
        <f>'Parametrisierung Experte'!K14+'Parametrisierung Forscherin 1'!K14+'Parametrisierung Forscher 2'!K14</f>
        <v>2</v>
      </c>
      <c r="L14" s="18">
        <f>'Parametrisierung Experte'!L14+'Parametrisierung Forscherin 1'!L14+'Parametrisierung Forscher 2'!L14</f>
        <v>1</v>
      </c>
      <c r="M14" s="18">
        <f>'Parametrisierung Experte'!M14+'Parametrisierung Forscherin 1'!M14+'Parametrisierung Forscher 2'!M14</f>
        <v>1</v>
      </c>
      <c r="N14" s="18">
        <f>'Parametrisierung Experte'!N14+'Parametrisierung Forscherin 1'!N14+'Parametrisierung Forscher 2'!N14</f>
        <v>2</v>
      </c>
      <c r="O14" s="18">
        <f>'Parametrisierung Experte'!O14+'Parametrisierung Forscherin 1'!O14+'Parametrisierung Forscher 2'!O14</f>
        <v>1</v>
      </c>
      <c r="P14" s="18">
        <f>'Parametrisierung Experte'!P14+'Parametrisierung Forscherin 1'!P14+'Parametrisierung Forscher 2'!P14</f>
        <v>1</v>
      </c>
      <c r="Q14" s="18">
        <f>'Parametrisierung Experte'!Q14+'Parametrisierung Forscherin 1'!Q14+'Parametrisierung Forscher 2'!Q14</f>
        <v>2</v>
      </c>
      <c r="R14" s="18">
        <f>'Parametrisierung Experte'!R14+'Parametrisierung Forscherin 1'!R14+'Parametrisierung Forscher 2'!R14</f>
        <v>1</v>
      </c>
      <c r="S14" s="18">
        <f>'Parametrisierung Experte'!S14+'Parametrisierung Forscherin 1'!S14+'Parametrisierung Forscher 2'!S14</f>
        <v>1</v>
      </c>
      <c r="T14" s="18">
        <f>'Parametrisierung Experte'!T14+'Parametrisierung Forscherin 1'!T14+'Parametrisierung Forscher 2'!T14</f>
        <v>1</v>
      </c>
      <c r="U14" s="18">
        <f>'Parametrisierung Experte'!U14+'Parametrisierung Forscherin 1'!U14+'Parametrisierung Forscher 2'!U14</f>
        <v>1</v>
      </c>
      <c r="V14" s="18">
        <f>'Parametrisierung Experte'!V14+'Parametrisierung Forscherin 1'!V14+'Parametrisierung Forscher 2'!V14</f>
        <v>2</v>
      </c>
      <c r="W14" s="18">
        <f>'Parametrisierung Experte'!W14+'Parametrisierung Forscherin 1'!W14+'Parametrisierung Forscher 2'!W14</f>
        <v>1</v>
      </c>
      <c r="X14" s="18">
        <f>'Parametrisierung Experte'!X14+'Parametrisierung Forscherin 1'!X14+'Parametrisierung Forscher 2'!X14</f>
        <v>1</v>
      </c>
      <c r="Y14" s="18">
        <f>'Parametrisierung Experte'!Y14+'Parametrisierung Forscherin 1'!Y14+'Parametrisierung Forscher 2'!Y14</f>
        <v>1</v>
      </c>
      <c r="Z14" s="18">
        <f>'Parametrisierung Experte'!Z14+'Parametrisierung Forscherin 1'!Z14+'Parametrisierung Forscher 2'!Z14</f>
        <v>2</v>
      </c>
      <c r="AA14" s="18">
        <f>'Parametrisierung Experte'!AA14+'Parametrisierung Forscherin 1'!AA14+'Parametrisierung Forscher 2'!AA14</f>
        <v>1</v>
      </c>
      <c r="AB14" s="18">
        <f>'Parametrisierung Experte'!AB14+'Parametrisierung Forscherin 1'!AB14+'Parametrisierung Forscher 2'!AB14</f>
        <v>1</v>
      </c>
      <c r="AC14" s="18">
        <f>'Parametrisierung Experte'!AC14+'Parametrisierung Forscherin 1'!AC14+'Parametrisierung Forscher 2'!AC14</f>
        <v>2</v>
      </c>
      <c r="AD14" s="18">
        <f>'Parametrisierung Experte'!AD14+'Parametrisierung Forscherin 1'!AD14+'Parametrisierung Forscher 2'!AD14</f>
        <v>1</v>
      </c>
      <c r="AE14" s="5"/>
      <c r="AF14" s="78" t="s">
        <v>309</v>
      </c>
      <c r="AG14" s="5">
        <f>AG8</f>
        <v>253</v>
      </c>
      <c r="AI14" s="207"/>
      <c r="AJ14" s="207"/>
      <c r="AK14" s="207"/>
      <c r="AL14" s="207"/>
      <c r="AM14" s="207"/>
    </row>
    <row r="15" spans="1:41" ht="15.75" customHeight="1" x14ac:dyDescent="0.2">
      <c r="A15" s="186"/>
      <c r="B15" s="186"/>
      <c r="C15" s="11" t="s">
        <v>51</v>
      </c>
      <c r="D15" s="3" t="s">
        <v>33</v>
      </c>
      <c r="E15" s="18">
        <f>'Parametrisierung Experte'!E15+'Parametrisierung Forscherin 1'!E15+'Parametrisierung Forscher 2'!E15</f>
        <v>1</v>
      </c>
      <c r="F15" s="18">
        <f>'Parametrisierung Experte'!F15+'Parametrisierung Forscherin 1'!F15+'Parametrisierung Forscher 2'!F15</f>
        <v>1</v>
      </c>
      <c r="G15" s="18">
        <f>'Parametrisierung Experte'!G15+'Parametrisierung Forscherin 1'!G15+'Parametrisierung Forscher 2'!G15</f>
        <v>2</v>
      </c>
      <c r="H15" s="18">
        <f>'Parametrisierung Experte'!H15+'Parametrisierung Forscherin 1'!H15+'Parametrisierung Forscher 2'!H15</f>
        <v>1</v>
      </c>
      <c r="I15" s="18">
        <f>'Parametrisierung Experte'!I15+'Parametrisierung Forscherin 1'!I15+'Parametrisierung Forscher 2'!I15</f>
        <v>3</v>
      </c>
      <c r="J15" s="18">
        <f>'Parametrisierung Experte'!J15+'Parametrisierung Forscherin 1'!J15+'Parametrisierung Forscher 2'!J15</f>
        <v>1</v>
      </c>
      <c r="K15" s="18">
        <f>'Parametrisierung Experte'!K15+'Parametrisierung Forscherin 1'!K15+'Parametrisierung Forscher 2'!K15</f>
        <v>1</v>
      </c>
      <c r="L15" s="18">
        <f>'Parametrisierung Experte'!L15+'Parametrisierung Forscherin 1'!L15+'Parametrisierung Forscher 2'!L15</f>
        <v>1</v>
      </c>
      <c r="M15" s="18">
        <f>'Parametrisierung Experte'!M15+'Parametrisierung Forscherin 1'!M15+'Parametrisierung Forscher 2'!M15</f>
        <v>2</v>
      </c>
      <c r="N15" s="18">
        <f>'Parametrisierung Experte'!N15+'Parametrisierung Forscherin 1'!N15+'Parametrisierung Forscher 2'!N15</f>
        <v>1</v>
      </c>
      <c r="O15" s="18">
        <f>'Parametrisierung Experte'!O15+'Parametrisierung Forscherin 1'!O15+'Parametrisierung Forscher 2'!O15</f>
        <v>1</v>
      </c>
      <c r="P15" s="18">
        <f>'Parametrisierung Experte'!P15+'Parametrisierung Forscherin 1'!P15+'Parametrisierung Forscher 2'!P15</f>
        <v>2</v>
      </c>
      <c r="Q15" s="18">
        <f>'Parametrisierung Experte'!Q15+'Parametrisierung Forscherin 1'!Q15+'Parametrisierung Forscher 2'!Q15</f>
        <v>3</v>
      </c>
      <c r="R15" s="18">
        <f>'Parametrisierung Experte'!R15+'Parametrisierung Forscherin 1'!R15+'Parametrisierung Forscher 2'!R15</f>
        <v>1</v>
      </c>
      <c r="S15" s="18">
        <f>'Parametrisierung Experte'!S15+'Parametrisierung Forscherin 1'!S15+'Parametrisierung Forscher 2'!S15</f>
        <v>1</v>
      </c>
      <c r="T15" s="18">
        <f>'Parametrisierung Experte'!T15+'Parametrisierung Forscherin 1'!T15+'Parametrisierung Forscher 2'!T15</f>
        <v>2</v>
      </c>
      <c r="U15" s="18">
        <f>'Parametrisierung Experte'!U15+'Parametrisierung Forscherin 1'!U15+'Parametrisierung Forscher 2'!U15</f>
        <v>2</v>
      </c>
      <c r="V15" s="18">
        <f>'Parametrisierung Experte'!V15+'Parametrisierung Forscherin 1'!V15+'Parametrisierung Forscher 2'!V15</f>
        <v>2</v>
      </c>
      <c r="W15" s="18">
        <f>'Parametrisierung Experte'!W15+'Parametrisierung Forscherin 1'!W15+'Parametrisierung Forscher 2'!W15</f>
        <v>1</v>
      </c>
      <c r="X15" s="18">
        <f>'Parametrisierung Experte'!X15+'Parametrisierung Forscherin 1'!X15+'Parametrisierung Forscher 2'!X15</f>
        <v>1</v>
      </c>
      <c r="Y15" s="18">
        <f>'Parametrisierung Experte'!Y15+'Parametrisierung Forscherin 1'!Y15+'Parametrisierung Forscher 2'!Y15</f>
        <v>1</v>
      </c>
      <c r="Z15" s="18">
        <f>'Parametrisierung Experte'!Z15+'Parametrisierung Forscherin 1'!Z15+'Parametrisierung Forscher 2'!Z15</f>
        <v>2</v>
      </c>
      <c r="AA15" s="18">
        <f>'Parametrisierung Experte'!AA15+'Parametrisierung Forscherin 1'!AA15+'Parametrisierung Forscher 2'!AA15</f>
        <v>1</v>
      </c>
      <c r="AB15" s="18">
        <f>'Parametrisierung Experte'!AB15+'Parametrisierung Forscherin 1'!AB15+'Parametrisierung Forscher 2'!AB15</f>
        <v>1</v>
      </c>
      <c r="AC15" s="18">
        <f>'Parametrisierung Experte'!AC15+'Parametrisierung Forscherin 1'!AC15+'Parametrisierung Forscher 2'!AC15</f>
        <v>1</v>
      </c>
      <c r="AD15" s="18">
        <f>'Parametrisierung Experte'!AD15+'Parametrisierung Forscherin 1'!AD15+'Parametrisierung Forscher 2'!AD15</f>
        <v>1</v>
      </c>
      <c r="AE15" s="5"/>
      <c r="AF15" s="5"/>
      <c r="AG15" s="5"/>
      <c r="AI15" s="207"/>
      <c r="AJ15" s="207"/>
      <c r="AK15" s="207"/>
      <c r="AL15" s="207"/>
      <c r="AM15" s="207"/>
    </row>
    <row r="16" spans="1:41" ht="15.75" customHeight="1" x14ac:dyDescent="0.2">
      <c r="A16" s="186"/>
      <c r="B16" s="186"/>
      <c r="C16" s="11" t="s">
        <v>52</v>
      </c>
      <c r="D16" s="3" t="s">
        <v>34</v>
      </c>
      <c r="E16" s="18">
        <f>'Parametrisierung Experte'!E16+'Parametrisierung Forscherin 1'!E16+'Parametrisierung Forscher 2'!E16</f>
        <v>1</v>
      </c>
      <c r="F16" s="18">
        <f>'Parametrisierung Experte'!F16+'Parametrisierung Forscherin 1'!F16+'Parametrisierung Forscher 2'!F16</f>
        <v>2</v>
      </c>
      <c r="G16" s="18">
        <f>'Parametrisierung Experte'!G16+'Parametrisierung Forscherin 1'!G16+'Parametrisierung Forscher 2'!G16</f>
        <v>3</v>
      </c>
      <c r="H16" s="18">
        <f>'Parametrisierung Experte'!H16+'Parametrisierung Forscherin 1'!H16+'Parametrisierung Forscher 2'!H16</f>
        <v>2</v>
      </c>
      <c r="I16" s="18">
        <f>'Parametrisierung Experte'!I16+'Parametrisierung Forscherin 1'!I16+'Parametrisierung Forscher 2'!I16</f>
        <v>3</v>
      </c>
      <c r="J16" s="18">
        <f>'Parametrisierung Experte'!J16+'Parametrisierung Forscherin 1'!J16+'Parametrisierung Forscher 2'!J16</f>
        <v>1</v>
      </c>
      <c r="K16" s="18">
        <f>'Parametrisierung Experte'!K16+'Parametrisierung Forscherin 1'!K16+'Parametrisierung Forscher 2'!K16</f>
        <v>2</v>
      </c>
      <c r="L16" s="18">
        <f>'Parametrisierung Experte'!L16+'Parametrisierung Forscherin 1'!L16+'Parametrisierung Forscher 2'!L16</f>
        <v>1</v>
      </c>
      <c r="M16" s="18">
        <f>'Parametrisierung Experte'!M16+'Parametrisierung Forscherin 1'!M16+'Parametrisierung Forscher 2'!M16</f>
        <v>3</v>
      </c>
      <c r="N16" s="18">
        <f>'Parametrisierung Experte'!N16+'Parametrisierung Forscherin 1'!N16+'Parametrisierung Forscher 2'!N16</f>
        <v>2</v>
      </c>
      <c r="O16" s="18">
        <f>'Parametrisierung Experte'!O16+'Parametrisierung Forscherin 1'!O16+'Parametrisierung Forscher 2'!O16</f>
        <v>1</v>
      </c>
      <c r="P16" s="18">
        <f>'Parametrisierung Experte'!P16+'Parametrisierung Forscherin 1'!P16+'Parametrisierung Forscher 2'!P16</f>
        <v>2</v>
      </c>
      <c r="Q16" s="18">
        <f>'Parametrisierung Experte'!Q16+'Parametrisierung Forscherin 1'!Q16+'Parametrisierung Forscher 2'!Q16</f>
        <v>2</v>
      </c>
      <c r="R16" s="18">
        <f>'Parametrisierung Experte'!R16+'Parametrisierung Forscherin 1'!R16+'Parametrisierung Forscher 2'!R16</f>
        <v>1</v>
      </c>
      <c r="S16" s="18">
        <f>'Parametrisierung Experte'!S16+'Parametrisierung Forscherin 1'!S16+'Parametrisierung Forscher 2'!S16</f>
        <v>2</v>
      </c>
      <c r="T16" s="18">
        <f>'Parametrisierung Experte'!T16+'Parametrisierung Forscherin 1'!T16+'Parametrisierung Forscher 2'!T16</f>
        <v>2</v>
      </c>
      <c r="U16" s="18">
        <f>'Parametrisierung Experte'!U16+'Parametrisierung Forscherin 1'!U16+'Parametrisierung Forscher 2'!U16</f>
        <v>1</v>
      </c>
      <c r="V16" s="18">
        <f>'Parametrisierung Experte'!V16+'Parametrisierung Forscherin 1'!V16+'Parametrisierung Forscher 2'!V16</f>
        <v>1</v>
      </c>
      <c r="W16" s="18">
        <f>'Parametrisierung Experte'!W16+'Parametrisierung Forscherin 1'!W16+'Parametrisierung Forscher 2'!W16</f>
        <v>1</v>
      </c>
      <c r="X16" s="18">
        <f>'Parametrisierung Experte'!X16+'Parametrisierung Forscherin 1'!X16+'Parametrisierung Forscher 2'!X16</f>
        <v>1</v>
      </c>
      <c r="Y16" s="18">
        <f>'Parametrisierung Experte'!Y16+'Parametrisierung Forscherin 1'!Y16+'Parametrisierung Forscher 2'!Y16</f>
        <v>1</v>
      </c>
      <c r="Z16" s="18">
        <f>'Parametrisierung Experte'!Z16+'Parametrisierung Forscherin 1'!Z16+'Parametrisierung Forscher 2'!Z16</f>
        <v>1</v>
      </c>
      <c r="AA16" s="18">
        <f>'Parametrisierung Experte'!AA16+'Parametrisierung Forscherin 1'!AA16+'Parametrisierung Forscher 2'!AA16</f>
        <v>1</v>
      </c>
      <c r="AB16" s="18">
        <f>'Parametrisierung Experte'!AB16+'Parametrisierung Forscherin 1'!AB16+'Parametrisierung Forscher 2'!AB16</f>
        <v>1</v>
      </c>
      <c r="AC16" s="18">
        <f>'Parametrisierung Experte'!AC16+'Parametrisierung Forscherin 1'!AC16+'Parametrisierung Forscher 2'!AC16</f>
        <v>1</v>
      </c>
      <c r="AD16" s="18">
        <f>'Parametrisierung Experte'!AD16+'Parametrisierung Forscherin 1'!AD16+'Parametrisierung Forscher 2'!AD16</f>
        <v>2</v>
      </c>
      <c r="AE16" s="5"/>
      <c r="AF16" s="5"/>
      <c r="AG16" s="5"/>
      <c r="AI16" s="207"/>
      <c r="AJ16" s="207"/>
      <c r="AK16" s="207"/>
      <c r="AL16" s="207"/>
      <c r="AM16" s="207"/>
    </row>
    <row r="17" spans="1:46" ht="15.75" customHeight="1" x14ac:dyDescent="0.2">
      <c r="A17" s="186"/>
      <c r="B17" s="186"/>
      <c r="C17" s="11" t="s">
        <v>53</v>
      </c>
      <c r="D17" s="3" t="s">
        <v>35</v>
      </c>
      <c r="E17" s="18">
        <f>'Parametrisierung Experte'!E17+'Parametrisierung Forscherin 1'!E17+'Parametrisierung Forscher 2'!E17</f>
        <v>2</v>
      </c>
      <c r="F17" s="18">
        <f>'Parametrisierung Experte'!F17+'Parametrisierung Forscherin 1'!F17+'Parametrisierung Forscher 2'!F17</f>
        <v>2</v>
      </c>
      <c r="G17" s="18">
        <f>'Parametrisierung Experte'!G17+'Parametrisierung Forscherin 1'!G17+'Parametrisierung Forscher 2'!G17</f>
        <v>2</v>
      </c>
      <c r="H17" s="18">
        <f>'Parametrisierung Experte'!H17+'Parametrisierung Forscherin 1'!H17+'Parametrisierung Forscher 2'!H17</f>
        <v>3</v>
      </c>
      <c r="I17" s="18">
        <f>'Parametrisierung Experte'!I17+'Parametrisierung Forscherin 1'!I17+'Parametrisierung Forscher 2'!I17</f>
        <v>2</v>
      </c>
      <c r="J17" s="18">
        <f>'Parametrisierung Experte'!J17+'Parametrisierung Forscherin 1'!J17+'Parametrisierung Forscher 2'!J17</f>
        <v>1</v>
      </c>
      <c r="K17" s="18">
        <f>'Parametrisierung Experte'!K17+'Parametrisierung Forscherin 1'!K17+'Parametrisierung Forscher 2'!K17</f>
        <v>2</v>
      </c>
      <c r="L17" s="18">
        <f>'Parametrisierung Experte'!L17+'Parametrisierung Forscherin 1'!L17+'Parametrisierung Forscher 2'!L17</f>
        <v>2</v>
      </c>
      <c r="M17" s="18">
        <f>'Parametrisierung Experte'!M17+'Parametrisierung Forscherin 1'!M17+'Parametrisierung Forscher 2'!M17</f>
        <v>2</v>
      </c>
      <c r="N17" s="18">
        <f>'Parametrisierung Experte'!N17+'Parametrisierung Forscherin 1'!N17+'Parametrisierung Forscher 2'!N17</f>
        <v>2</v>
      </c>
      <c r="O17" s="18">
        <f>'Parametrisierung Experte'!O17+'Parametrisierung Forscherin 1'!O17+'Parametrisierung Forscher 2'!O17</f>
        <v>2</v>
      </c>
      <c r="P17" s="18">
        <f>'Parametrisierung Experte'!P17+'Parametrisierung Forscherin 1'!P17+'Parametrisierung Forscher 2'!P17</f>
        <v>1</v>
      </c>
      <c r="Q17" s="18">
        <f>'Parametrisierung Experte'!Q17+'Parametrisierung Forscherin 1'!Q17+'Parametrisierung Forscher 2'!Q17</f>
        <v>2</v>
      </c>
      <c r="R17" s="18">
        <f>'Parametrisierung Experte'!R17+'Parametrisierung Forscherin 1'!R17+'Parametrisierung Forscher 2'!R17</f>
        <v>1</v>
      </c>
      <c r="S17" s="18">
        <f>'Parametrisierung Experte'!S17+'Parametrisierung Forscherin 1'!S17+'Parametrisierung Forscher 2'!S17</f>
        <v>2</v>
      </c>
      <c r="T17" s="18">
        <f>'Parametrisierung Experte'!T17+'Parametrisierung Forscherin 1'!T17+'Parametrisierung Forscher 2'!T17</f>
        <v>2</v>
      </c>
      <c r="U17" s="18">
        <f>'Parametrisierung Experte'!U17+'Parametrisierung Forscherin 1'!U17+'Parametrisierung Forscher 2'!U17</f>
        <v>1</v>
      </c>
      <c r="V17" s="18">
        <f>'Parametrisierung Experte'!V17+'Parametrisierung Forscherin 1'!V17+'Parametrisierung Forscher 2'!V17</f>
        <v>1</v>
      </c>
      <c r="W17" s="18">
        <f>'Parametrisierung Experte'!W17+'Parametrisierung Forscherin 1'!W17+'Parametrisierung Forscher 2'!W17</f>
        <v>1</v>
      </c>
      <c r="X17" s="18">
        <f>'Parametrisierung Experte'!X17+'Parametrisierung Forscherin 1'!X17+'Parametrisierung Forscher 2'!X17</f>
        <v>1</v>
      </c>
      <c r="Y17" s="18">
        <f>'Parametrisierung Experte'!Y17+'Parametrisierung Forscherin 1'!Y17+'Parametrisierung Forscher 2'!Y17</f>
        <v>1</v>
      </c>
      <c r="Z17" s="18">
        <f>'Parametrisierung Experte'!Z17+'Parametrisierung Forscherin 1'!Z17+'Parametrisierung Forscher 2'!Z17</f>
        <v>1</v>
      </c>
      <c r="AA17" s="18">
        <f>'Parametrisierung Experte'!AA17+'Parametrisierung Forscherin 1'!AA17+'Parametrisierung Forscher 2'!AA17</f>
        <v>1</v>
      </c>
      <c r="AB17" s="18">
        <f>'Parametrisierung Experte'!AB17+'Parametrisierung Forscherin 1'!AB17+'Parametrisierung Forscher 2'!AB17</f>
        <v>1</v>
      </c>
      <c r="AC17" s="18">
        <f>'Parametrisierung Experte'!AC17+'Parametrisierung Forscherin 1'!AC17+'Parametrisierung Forscher 2'!AC17</f>
        <v>2</v>
      </c>
      <c r="AD17" s="18">
        <f>'Parametrisierung Experte'!AD17+'Parametrisierung Forscherin 1'!AD17+'Parametrisierung Forscher 2'!AD17</f>
        <v>2</v>
      </c>
      <c r="AE17" s="5"/>
      <c r="AF17" s="5"/>
      <c r="AG17" s="5"/>
      <c r="AI17" s="207"/>
      <c r="AJ17" s="207"/>
      <c r="AK17" s="207"/>
      <c r="AL17" s="207"/>
      <c r="AM17" s="207"/>
    </row>
    <row r="18" spans="1:46" ht="15.75" customHeight="1" x14ac:dyDescent="0.2">
      <c r="A18" s="186"/>
      <c r="B18" s="186"/>
      <c r="C18" s="11" t="s">
        <v>54</v>
      </c>
      <c r="D18" s="3" t="s">
        <v>36</v>
      </c>
      <c r="E18" s="18">
        <f>'Parametrisierung Experte'!E18+'Parametrisierung Forscherin 1'!E18+'Parametrisierung Forscher 2'!E18</f>
        <v>2</v>
      </c>
      <c r="F18" s="18">
        <f>'Parametrisierung Experte'!F18+'Parametrisierung Forscherin 1'!F18+'Parametrisierung Forscher 2'!F18</f>
        <v>2</v>
      </c>
      <c r="G18" s="18">
        <f>'Parametrisierung Experte'!G18+'Parametrisierung Forscherin 1'!G18+'Parametrisierung Forscher 2'!G18</f>
        <v>2</v>
      </c>
      <c r="H18" s="18">
        <f>'Parametrisierung Experte'!H18+'Parametrisierung Forscherin 1'!H18+'Parametrisierung Forscher 2'!H18</f>
        <v>3</v>
      </c>
      <c r="I18" s="18">
        <f>'Parametrisierung Experte'!I18+'Parametrisierung Forscherin 1'!I18+'Parametrisierung Forscher 2'!I18</f>
        <v>2</v>
      </c>
      <c r="J18" s="18">
        <f>'Parametrisierung Experte'!J18+'Parametrisierung Forscherin 1'!J18+'Parametrisierung Forscher 2'!J18</f>
        <v>2</v>
      </c>
      <c r="K18" s="18">
        <f>'Parametrisierung Experte'!K18+'Parametrisierung Forscherin 1'!K18+'Parametrisierung Forscher 2'!K18</f>
        <v>2</v>
      </c>
      <c r="L18" s="18">
        <f>'Parametrisierung Experte'!L18+'Parametrisierung Forscherin 1'!L18+'Parametrisierung Forscher 2'!L18</f>
        <v>2</v>
      </c>
      <c r="M18" s="18">
        <f>'Parametrisierung Experte'!M18+'Parametrisierung Forscherin 1'!M18+'Parametrisierung Forscher 2'!M18</f>
        <v>2</v>
      </c>
      <c r="N18" s="18">
        <f>'Parametrisierung Experte'!N18+'Parametrisierung Forscherin 1'!N18+'Parametrisierung Forscher 2'!N18</f>
        <v>2</v>
      </c>
      <c r="O18" s="18">
        <f>'Parametrisierung Experte'!O18+'Parametrisierung Forscherin 1'!O18+'Parametrisierung Forscher 2'!O18</f>
        <v>1</v>
      </c>
      <c r="P18" s="18">
        <f>'Parametrisierung Experte'!P18+'Parametrisierung Forscherin 1'!P18+'Parametrisierung Forscher 2'!P18</f>
        <v>2</v>
      </c>
      <c r="Q18" s="18">
        <f>'Parametrisierung Experte'!Q18+'Parametrisierung Forscherin 1'!Q18+'Parametrisierung Forscher 2'!Q18</f>
        <v>2</v>
      </c>
      <c r="R18" s="18">
        <f>'Parametrisierung Experte'!R18+'Parametrisierung Forscherin 1'!R18+'Parametrisierung Forscher 2'!R18</f>
        <v>1</v>
      </c>
      <c r="S18" s="18">
        <f>'Parametrisierung Experte'!S18+'Parametrisierung Forscherin 1'!S18+'Parametrisierung Forscher 2'!S18</f>
        <v>2</v>
      </c>
      <c r="T18" s="18">
        <f>'Parametrisierung Experte'!T18+'Parametrisierung Forscherin 1'!T18+'Parametrisierung Forscher 2'!T18</f>
        <v>2</v>
      </c>
      <c r="U18" s="18">
        <f>'Parametrisierung Experte'!U18+'Parametrisierung Forscherin 1'!U18+'Parametrisierung Forscher 2'!U18</f>
        <v>1</v>
      </c>
      <c r="V18" s="18">
        <f>'Parametrisierung Experte'!V18+'Parametrisierung Forscherin 1'!V18+'Parametrisierung Forscher 2'!V18</f>
        <v>1</v>
      </c>
      <c r="W18" s="18">
        <f>'Parametrisierung Experte'!W18+'Parametrisierung Forscherin 1'!W18+'Parametrisierung Forscher 2'!W18</f>
        <v>1</v>
      </c>
      <c r="X18" s="18">
        <f>'Parametrisierung Experte'!X18+'Parametrisierung Forscherin 1'!X18+'Parametrisierung Forscher 2'!X18</f>
        <v>1</v>
      </c>
      <c r="Y18" s="18">
        <f>'Parametrisierung Experte'!Y18+'Parametrisierung Forscherin 1'!Y18+'Parametrisierung Forscher 2'!Y18</f>
        <v>1</v>
      </c>
      <c r="Z18" s="18">
        <f>'Parametrisierung Experte'!Z18+'Parametrisierung Forscherin 1'!Z18+'Parametrisierung Forscher 2'!Z18</f>
        <v>1</v>
      </c>
      <c r="AA18" s="18">
        <f>'Parametrisierung Experte'!AA18+'Parametrisierung Forscherin 1'!AA18+'Parametrisierung Forscher 2'!AA18</f>
        <v>1</v>
      </c>
      <c r="AB18" s="18">
        <f>'Parametrisierung Experte'!AB18+'Parametrisierung Forscherin 1'!AB18+'Parametrisierung Forscher 2'!AB18</f>
        <v>1</v>
      </c>
      <c r="AC18" s="18">
        <f>'Parametrisierung Experte'!AC18+'Parametrisierung Forscherin 1'!AC18+'Parametrisierung Forscher 2'!AC18</f>
        <v>1</v>
      </c>
      <c r="AD18" s="18">
        <f>'Parametrisierung Experte'!AD18+'Parametrisierung Forscherin 1'!AD18+'Parametrisierung Forscher 2'!AD18</f>
        <v>1</v>
      </c>
      <c r="AE18" s="5"/>
      <c r="AF18" s="5"/>
      <c r="AG18" s="5"/>
      <c r="AI18" s="207"/>
      <c r="AJ18" s="207"/>
      <c r="AK18" s="207"/>
      <c r="AL18" s="207"/>
      <c r="AM18" s="207"/>
    </row>
    <row r="19" spans="1:46" ht="15.75" customHeight="1" x14ac:dyDescent="0.2">
      <c r="A19" s="186"/>
      <c r="B19" s="186"/>
      <c r="C19" s="11" t="s">
        <v>55</v>
      </c>
      <c r="D19" s="3" t="s">
        <v>37</v>
      </c>
      <c r="E19" s="18">
        <f>'Parametrisierung Experte'!E19+'Parametrisierung Forscherin 1'!E19+'Parametrisierung Forscher 2'!E19</f>
        <v>2</v>
      </c>
      <c r="F19" s="18">
        <f>'Parametrisierung Experte'!F19+'Parametrisierung Forscherin 1'!F19+'Parametrisierung Forscher 2'!F19</f>
        <v>2</v>
      </c>
      <c r="G19" s="18">
        <f>'Parametrisierung Experte'!G19+'Parametrisierung Forscherin 1'!G19+'Parametrisierung Forscher 2'!G19</f>
        <v>2</v>
      </c>
      <c r="H19" s="18">
        <f>'Parametrisierung Experte'!H19+'Parametrisierung Forscherin 1'!H19+'Parametrisierung Forscher 2'!H19</f>
        <v>3</v>
      </c>
      <c r="I19" s="18">
        <f>'Parametrisierung Experte'!I19+'Parametrisierung Forscherin 1'!I19+'Parametrisierung Forscher 2'!I19</f>
        <v>2</v>
      </c>
      <c r="J19" s="18">
        <f>'Parametrisierung Experte'!J19+'Parametrisierung Forscherin 1'!J19+'Parametrisierung Forscher 2'!J19</f>
        <v>2</v>
      </c>
      <c r="K19" s="18">
        <f>'Parametrisierung Experte'!K19+'Parametrisierung Forscherin 1'!K19+'Parametrisierung Forscher 2'!K19</f>
        <v>2</v>
      </c>
      <c r="L19" s="18">
        <f>'Parametrisierung Experte'!L19+'Parametrisierung Forscherin 1'!L19+'Parametrisierung Forscher 2'!L19</f>
        <v>2</v>
      </c>
      <c r="M19" s="18">
        <f>'Parametrisierung Experte'!M19+'Parametrisierung Forscherin 1'!M19+'Parametrisierung Forscher 2'!M19</f>
        <v>2</v>
      </c>
      <c r="N19" s="18">
        <f>'Parametrisierung Experte'!N19+'Parametrisierung Forscherin 1'!N19+'Parametrisierung Forscher 2'!N19</f>
        <v>2</v>
      </c>
      <c r="O19" s="18">
        <f>'Parametrisierung Experte'!O19+'Parametrisierung Forscherin 1'!O19+'Parametrisierung Forscher 2'!O19</f>
        <v>1</v>
      </c>
      <c r="P19" s="18">
        <f>'Parametrisierung Experte'!P19+'Parametrisierung Forscherin 1'!P19+'Parametrisierung Forscher 2'!P19</f>
        <v>2</v>
      </c>
      <c r="Q19" s="18">
        <f>'Parametrisierung Experte'!Q19+'Parametrisierung Forscherin 1'!Q19+'Parametrisierung Forscher 2'!Q19</f>
        <v>2</v>
      </c>
      <c r="R19" s="18">
        <f>'Parametrisierung Experte'!R19+'Parametrisierung Forscherin 1'!R19+'Parametrisierung Forscher 2'!R19</f>
        <v>1</v>
      </c>
      <c r="S19" s="18">
        <f>'Parametrisierung Experte'!S19+'Parametrisierung Forscherin 1'!S19+'Parametrisierung Forscher 2'!S19</f>
        <v>2</v>
      </c>
      <c r="T19" s="18">
        <f>'Parametrisierung Experte'!T19+'Parametrisierung Forscherin 1'!T19+'Parametrisierung Forscher 2'!T19</f>
        <v>2</v>
      </c>
      <c r="U19" s="18">
        <f>'Parametrisierung Experte'!U19+'Parametrisierung Forscherin 1'!U19+'Parametrisierung Forscher 2'!U19</f>
        <v>1</v>
      </c>
      <c r="V19" s="18">
        <f>'Parametrisierung Experte'!V19+'Parametrisierung Forscherin 1'!V19+'Parametrisierung Forscher 2'!V19</f>
        <v>1</v>
      </c>
      <c r="W19" s="18">
        <f>'Parametrisierung Experte'!W19+'Parametrisierung Forscherin 1'!W19+'Parametrisierung Forscher 2'!W19</f>
        <v>1</v>
      </c>
      <c r="X19" s="18">
        <f>'Parametrisierung Experte'!X19+'Parametrisierung Forscherin 1'!X19+'Parametrisierung Forscher 2'!X19</f>
        <v>1</v>
      </c>
      <c r="Y19" s="18">
        <f>'Parametrisierung Experte'!Y19+'Parametrisierung Forscherin 1'!Y19+'Parametrisierung Forscher 2'!Y19</f>
        <v>1</v>
      </c>
      <c r="Z19" s="18">
        <f>'Parametrisierung Experte'!Z19+'Parametrisierung Forscherin 1'!Z19+'Parametrisierung Forscher 2'!Z19</f>
        <v>1</v>
      </c>
      <c r="AA19" s="18">
        <f>'Parametrisierung Experte'!AA19+'Parametrisierung Forscherin 1'!AA19+'Parametrisierung Forscher 2'!AA19</f>
        <v>1</v>
      </c>
      <c r="AB19" s="18">
        <f>'Parametrisierung Experte'!AB19+'Parametrisierung Forscherin 1'!AB19+'Parametrisierung Forscher 2'!AB19</f>
        <v>1</v>
      </c>
      <c r="AC19" s="18">
        <f>'Parametrisierung Experte'!AC19+'Parametrisierung Forscherin 1'!AC19+'Parametrisierung Forscher 2'!AC19</f>
        <v>1</v>
      </c>
      <c r="AD19" s="18">
        <f>'Parametrisierung Experte'!AD19+'Parametrisierung Forscherin 1'!AD19+'Parametrisierung Forscher 2'!AD19</f>
        <v>1</v>
      </c>
      <c r="AE19" s="5"/>
      <c r="AF19" s="5"/>
      <c r="AG19" s="5"/>
      <c r="AI19" s="207"/>
      <c r="AJ19" s="207"/>
      <c r="AK19" s="207"/>
      <c r="AL19" s="207"/>
      <c r="AM19" s="207"/>
    </row>
    <row r="20" spans="1:46" ht="15.75" customHeight="1" x14ac:dyDescent="0.2">
      <c r="A20" s="186"/>
      <c r="B20" s="186"/>
      <c r="C20" s="11" t="s">
        <v>56</v>
      </c>
      <c r="D20" s="3" t="s">
        <v>38</v>
      </c>
      <c r="E20" s="18">
        <f>'Parametrisierung Experte'!E20+'Parametrisierung Forscherin 1'!E20+'Parametrisierung Forscher 2'!E20</f>
        <v>2</v>
      </c>
      <c r="F20" s="18">
        <f>'Parametrisierung Experte'!F20+'Parametrisierung Forscherin 1'!F20+'Parametrisierung Forscher 2'!F20</f>
        <v>2</v>
      </c>
      <c r="G20" s="18">
        <f>'Parametrisierung Experte'!G20+'Parametrisierung Forscherin 1'!G20+'Parametrisierung Forscher 2'!G20</f>
        <v>2</v>
      </c>
      <c r="H20" s="18">
        <f>'Parametrisierung Experte'!H20+'Parametrisierung Forscherin 1'!H20+'Parametrisierung Forscher 2'!H20</f>
        <v>2</v>
      </c>
      <c r="I20" s="18">
        <f>'Parametrisierung Experte'!I20+'Parametrisierung Forscherin 1'!I20+'Parametrisierung Forscher 2'!I20</f>
        <v>2</v>
      </c>
      <c r="J20" s="18">
        <f>'Parametrisierung Experte'!J20+'Parametrisierung Forscherin 1'!J20+'Parametrisierung Forscher 2'!J20</f>
        <v>2</v>
      </c>
      <c r="K20" s="18">
        <f>'Parametrisierung Experte'!K20+'Parametrisierung Forscherin 1'!K20+'Parametrisierung Forscher 2'!K20</f>
        <v>1</v>
      </c>
      <c r="L20" s="18">
        <f>'Parametrisierung Experte'!L20+'Parametrisierung Forscherin 1'!L20+'Parametrisierung Forscher 2'!L20</f>
        <v>2</v>
      </c>
      <c r="M20" s="18">
        <f>'Parametrisierung Experte'!M20+'Parametrisierung Forscherin 1'!M20+'Parametrisierung Forscher 2'!M20</f>
        <v>2</v>
      </c>
      <c r="N20" s="18">
        <f>'Parametrisierung Experte'!N20+'Parametrisierung Forscherin 1'!N20+'Parametrisierung Forscher 2'!N20</f>
        <v>2</v>
      </c>
      <c r="O20" s="18">
        <f>'Parametrisierung Experte'!O20+'Parametrisierung Forscherin 1'!O20+'Parametrisierung Forscher 2'!O20</f>
        <v>1</v>
      </c>
      <c r="P20" s="18">
        <f>'Parametrisierung Experte'!P20+'Parametrisierung Forscherin 1'!P20+'Parametrisierung Forscher 2'!P20</f>
        <v>2</v>
      </c>
      <c r="Q20" s="18">
        <f>'Parametrisierung Experte'!Q20+'Parametrisierung Forscherin 1'!Q20+'Parametrisierung Forscher 2'!Q20</f>
        <v>2</v>
      </c>
      <c r="R20" s="18">
        <f>'Parametrisierung Experte'!R20+'Parametrisierung Forscherin 1'!R20+'Parametrisierung Forscher 2'!R20</f>
        <v>1</v>
      </c>
      <c r="S20" s="18">
        <f>'Parametrisierung Experte'!S20+'Parametrisierung Forscherin 1'!S20+'Parametrisierung Forscher 2'!S20</f>
        <v>2</v>
      </c>
      <c r="T20" s="18">
        <f>'Parametrisierung Experte'!T20+'Parametrisierung Forscherin 1'!T20+'Parametrisierung Forscher 2'!T20</f>
        <v>1</v>
      </c>
      <c r="U20" s="18">
        <f>'Parametrisierung Experte'!U20+'Parametrisierung Forscherin 1'!U20+'Parametrisierung Forscher 2'!U20</f>
        <v>1</v>
      </c>
      <c r="V20" s="18">
        <f>'Parametrisierung Experte'!V20+'Parametrisierung Forscherin 1'!V20+'Parametrisierung Forscher 2'!V20</f>
        <v>1</v>
      </c>
      <c r="W20" s="18">
        <f>'Parametrisierung Experte'!W20+'Parametrisierung Forscherin 1'!W20+'Parametrisierung Forscher 2'!W20</f>
        <v>1</v>
      </c>
      <c r="X20" s="18">
        <f>'Parametrisierung Experte'!X20+'Parametrisierung Forscherin 1'!X20+'Parametrisierung Forscher 2'!X20</f>
        <v>1</v>
      </c>
      <c r="Y20" s="18">
        <f>'Parametrisierung Experte'!Y20+'Parametrisierung Forscherin 1'!Y20+'Parametrisierung Forscher 2'!Y20</f>
        <v>1</v>
      </c>
      <c r="Z20" s="18">
        <f>'Parametrisierung Experte'!Z20+'Parametrisierung Forscherin 1'!Z20+'Parametrisierung Forscher 2'!Z20</f>
        <v>1</v>
      </c>
      <c r="AA20" s="18">
        <f>'Parametrisierung Experte'!AA20+'Parametrisierung Forscherin 1'!AA20+'Parametrisierung Forscher 2'!AA20</f>
        <v>1</v>
      </c>
      <c r="AB20" s="18">
        <f>'Parametrisierung Experte'!AB20+'Parametrisierung Forscherin 1'!AB20+'Parametrisierung Forscher 2'!AB20</f>
        <v>1</v>
      </c>
      <c r="AC20" s="18">
        <f>'Parametrisierung Experte'!AC20+'Parametrisierung Forscherin 1'!AC20+'Parametrisierung Forscher 2'!AC20</f>
        <v>1</v>
      </c>
      <c r="AD20" s="18">
        <f>'Parametrisierung Experte'!AD20+'Parametrisierung Forscherin 1'!AD20+'Parametrisierung Forscher 2'!AD20</f>
        <v>1</v>
      </c>
      <c r="AE20" s="5"/>
      <c r="AF20" s="5"/>
      <c r="AG20" s="5"/>
      <c r="AI20" s="207"/>
      <c r="AJ20" s="207"/>
      <c r="AK20" s="207"/>
      <c r="AL20" s="207"/>
      <c r="AM20" s="207"/>
    </row>
    <row r="21" spans="1:46" ht="15.75" customHeight="1" x14ac:dyDescent="0.2">
      <c r="A21" s="186"/>
      <c r="B21" s="186"/>
      <c r="C21" s="11" t="s">
        <v>57</v>
      </c>
      <c r="D21" s="3" t="s">
        <v>39</v>
      </c>
      <c r="E21" s="18">
        <f>'Parametrisierung Experte'!E21+'Parametrisierung Forscherin 1'!E21+'Parametrisierung Forscher 2'!E21</f>
        <v>1</v>
      </c>
      <c r="F21" s="18">
        <f>'Parametrisierung Experte'!F21+'Parametrisierung Forscherin 1'!F21+'Parametrisierung Forscher 2'!F21</f>
        <v>1</v>
      </c>
      <c r="G21" s="18">
        <f>'Parametrisierung Experte'!G21+'Parametrisierung Forscherin 1'!G21+'Parametrisierung Forscher 2'!G21</f>
        <v>1</v>
      </c>
      <c r="H21" s="18">
        <f>'Parametrisierung Experte'!H21+'Parametrisierung Forscherin 1'!H21+'Parametrisierung Forscher 2'!H21</f>
        <v>2</v>
      </c>
      <c r="I21" s="18">
        <f>'Parametrisierung Experte'!I21+'Parametrisierung Forscherin 1'!I21+'Parametrisierung Forscher 2'!I21</f>
        <v>1</v>
      </c>
      <c r="J21" s="18">
        <f>'Parametrisierung Experte'!J21+'Parametrisierung Forscherin 1'!J21+'Parametrisierung Forscher 2'!J21</f>
        <v>2</v>
      </c>
      <c r="K21" s="18">
        <f>'Parametrisierung Experte'!K21+'Parametrisierung Forscherin 1'!K21+'Parametrisierung Forscher 2'!K21</f>
        <v>2</v>
      </c>
      <c r="L21" s="18">
        <f>'Parametrisierung Experte'!L21+'Parametrisierung Forscherin 1'!L21+'Parametrisierung Forscher 2'!L21</f>
        <v>2</v>
      </c>
      <c r="M21" s="18">
        <f>'Parametrisierung Experte'!M21+'Parametrisierung Forscherin 1'!M21+'Parametrisierung Forscher 2'!M21</f>
        <v>1</v>
      </c>
      <c r="N21" s="18">
        <f>'Parametrisierung Experte'!N21+'Parametrisierung Forscherin 1'!N21+'Parametrisierung Forscher 2'!N21</f>
        <v>1</v>
      </c>
      <c r="O21" s="18">
        <f>'Parametrisierung Experte'!O21+'Parametrisierung Forscherin 1'!O21+'Parametrisierung Forscher 2'!O21</f>
        <v>1</v>
      </c>
      <c r="P21" s="18">
        <f>'Parametrisierung Experte'!P21+'Parametrisierung Forscherin 1'!P21+'Parametrisierung Forscher 2'!P21</f>
        <v>1</v>
      </c>
      <c r="Q21" s="18">
        <f>'Parametrisierung Experte'!Q21+'Parametrisierung Forscherin 1'!Q21+'Parametrisierung Forscher 2'!Q21</f>
        <v>3</v>
      </c>
      <c r="R21" s="18">
        <f>'Parametrisierung Experte'!R21+'Parametrisierung Forscherin 1'!R21+'Parametrisierung Forscher 2'!R21</f>
        <v>1</v>
      </c>
      <c r="S21" s="18">
        <f>'Parametrisierung Experte'!S21+'Parametrisierung Forscherin 1'!S21+'Parametrisierung Forscher 2'!S21</f>
        <v>2</v>
      </c>
      <c r="T21" s="18">
        <f>'Parametrisierung Experte'!T21+'Parametrisierung Forscherin 1'!T21+'Parametrisierung Forscher 2'!T21</f>
        <v>1</v>
      </c>
      <c r="U21" s="18">
        <f>'Parametrisierung Experte'!U21+'Parametrisierung Forscherin 1'!U21+'Parametrisierung Forscher 2'!U21</f>
        <v>2</v>
      </c>
      <c r="V21" s="18">
        <f>'Parametrisierung Experte'!V21+'Parametrisierung Forscherin 1'!V21+'Parametrisierung Forscher 2'!V21</f>
        <v>2</v>
      </c>
      <c r="W21" s="18">
        <f>'Parametrisierung Experte'!W21+'Parametrisierung Forscherin 1'!W21+'Parametrisierung Forscher 2'!W21</f>
        <v>2</v>
      </c>
      <c r="X21" s="18">
        <f>'Parametrisierung Experte'!X21+'Parametrisierung Forscherin 1'!X21+'Parametrisierung Forscher 2'!X21</f>
        <v>1</v>
      </c>
      <c r="Y21" s="18">
        <f>'Parametrisierung Experte'!Y21+'Parametrisierung Forscherin 1'!Y21+'Parametrisierung Forscher 2'!Y21</f>
        <v>1</v>
      </c>
      <c r="Z21" s="18">
        <f>'Parametrisierung Experte'!Z21+'Parametrisierung Forscherin 1'!Z21+'Parametrisierung Forscher 2'!Z21</f>
        <v>1</v>
      </c>
      <c r="AA21" s="18">
        <f>'Parametrisierung Experte'!AA21+'Parametrisierung Forscherin 1'!AA21+'Parametrisierung Forscher 2'!AA21</f>
        <v>2</v>
      </c>
      <c r="AB21" s="18">
        <f>'Parametrisierung Experte'!AB21+'Parametrisierung Forscherin 1'!AB21+'Parametrisierung Forscher 2'!AB21</f>
        <v>1</v>
      </c>
      <c r="AC21" s="18">
        <f>'Parametrisierung Experte'!AC21+'Parametrisierung Forscherin 1'!AC21+'Parametrisierung Forscher 2'!AC21</f>
        <v>2</v>
      </c>
      <c r="AD21" s="18">
        <f>'Parametrisierung Experte'!AD21+'Parametrisierung Forscherin 1'!AD21+'Parametrisierung Forscher 2'!AD21</f>
        <v>1</v>
      </c>
      <c r="AE21" s="5"/>
      <c r="AF21" s="5"/>
      <c r="AG21" s="5"/>
      <c r="AI21" s="207"/>
      <c r="AJ21" s="207"/>
      <c r="AK21" s="207"/>
      <c r="AL21" s="207"/>
      <c r="AM21" s="207"/>
    </row>
    <row r="22" spans="1:46" ht="15.75" customHeight="1" x14ac:dyDescent="0.2">
      <c r="A22" s="186"/>
      <c r="B22" s="186"/>
      <c r="C22" s="11" t="s">
        <v>58</v>
      </c>
      <c r="D22" s="3" t="s">
        <v>40</v>
      </c>
      <c r="E22" s="18">
        <f>'Parametrisierung Experte'!E22+'Parametrisierung Forscherin 1'!E22+'Parametrisierung Forscher 2'!E22</f>
        <v>1</v>
      </c>
      <c r="F22" s="18">
        <f>'Parametrisierung Experte'!F22+'Parametrisierung Forscherin 1'!F22+'Parametrisierung Forscher 2'!F22</f>
        <v>1</v>
      </c>
      <c r="G22" s="18">
        <f>'Parametrisierung Experte'!G22+'Parametrisierung Forscherin 1'!G22+'Parametrisierung Forscher 2'!G22</f>
        <v>1</v>
      </c>
      <c r="H22" s="18">
        <f>'Parametrisierung Experte'!H22+'Parametrisierung Forscherin 1'!H22+'Parametrisierung Forscher 2'!H22</f>
        <v>1</v>
      </c>
      <c r="I22" s="18">
        <f>'Parametrisierung Experte'!I22+'Parametrisierung Forscherin 1'!I22+'Parametrisierung Forscher 2'!I22</f>
        <v>2</v>
      </c>
      <c r="J22" s="18">
        <f>'Parametrisierung Experte'!J22+'Parametrisierung Forscherin 1'!J22+'Parametrisierung Forscher 2'!J22</f>
        <v>1</v>
      </c>
      <c r="K22" s="18">
        <f>'Parametrisierung Experte'!K22+'Parametrisierung Forscherin 1'!K22+'Parametrisierung Forscher 2'!K22</f>
        <v>1</v>
      </c>
      <c r="L22" s="18">
        <f>'Parametrisierung Experte'!L22+'Parametrisierung Forscherin 1'!L22+'Parametrisierung Forscher 2'!L22</f>
        <v>2</v>
      </c>
      <c r="M22" s="18">
        <f>'Parametrisierung Experte'!M22+'Parametrisierung Forscherin 1'!M22+'Parametrisierung Forscher 2'!M22</f>
        <v>1</v>
      </c>
      <c r="N22" s="18">
        <f>'Parametrisierung Experte'!N22+'Parametrisierung Forscherin 1'!N22+'Parametrisierung Forscher 2'!N22</f>
        <v>1</v>
      </c>
      <c r="O22" s="18">
        <f>'Parametrisierung Experte'!O22+'Parametrisierung Forscherin 1'!O22+'Parametrisierung Forscher 2'!O22</f>
        <v>1</v>
      </c>
      <c r="P22" s="18">
        <f>'Parametrisierung Experte'!P22+'Parametrisierung Forscherin 1'!P22+'Parametrisierung Forscher 2'!P22</f>
        <v>2</v>
      </c>
      <c r="Q22" s="18">
        <f>'Parametrisierung Experte'!Q22+'Parametrisierung Forscherin 1'!Q22+'Parametrisierung Forscher 2'!Q22</f>
        <v>2</v>
      </c>
      <c r="R22" s="18">
        <f>'Parametrisierung Experte'!R22+'Parametrisierung Forscherin 1'!R22+'Parametrisierung Forscher 2'!R22</f>
        <v>1</v>
      </c>
      <c r="S22" s="18">
        <f>'Parametrisierung Experte'!S22+'Parametrisierung Forscherin 1'!S22+'Parametrisierung Forscher 2'!S22</f>
        <v>1</v>
      </c>
      <c r="T22" s="18">
        <f>'Parametrisierung Experte'!T22+'Parametrisierung Forscherin 1'!T22+'Parametrisierung Forscher 2'!T22</f>
        <v>1</v>
      </c>
      <c r="U22" s="18">
        <f>'Parametrisierung Experte'!U22+'Parametrisierung Forscherin 1'!U22+'Parametrisierung Forscher 2'!U22</f>
        <v>1</v>
      </c>
      <c r="V22" s="18">
        <f>'Parametrisierung Experte'!V22+'Parametrisierung Forscherin 1'!V22+'Parametrisierung Forscher 2'!V22</f>
        <v>1</v>
      </c>
      <c r="W22" s="18">
        <f>'Parametrisierung Experte'!W22+'Parametrisierung Forscherin 1'!W22+'Parametrisierung Forscher 2'!W22</f>
        <v>1</v>
      </c>
      <c r="X22" s="18">
        <f>'Parametrisierung Experte'!X22+'Parametrisierung Forscherin 1'!X22+'Parametrisierung Forscher 2'!X22</f>
        <v>1</v>
      </c>
      <c r="Y22" s="18">
        <f>'Parametrisierung Experte'!Y22+'Parametrisierung Forscherin 1'!Y22+'Parametrisierung Forscher 2'!Y22</f>
        <v>1</v>
      </c>
      <c r="Z22" s="18">
        <f>'Parametrisierung Experte'!Z22+'Parametrisierung Forscherin 1'!Z22+'Parametrisierung Forscher 2'!Z22</f>
        <v>1</v>
      </c>
      <c r="AA22" s="18">
        <f>'Parametrisierung Experte'!AA22+'Parametrisierung Forscherin 1'!AA22+'Parametrisierung Forscher 2'!AA22</f>
        <v>1</v>
      </c>
      <c r="AB22" s="18">
        <f>'Parametrisierung Experte'!AB22+'Parametrisierung Forscherin 1'!AB22+'Parametrisierung Forscher 2'!AB22</f>
        <v>1</v>
      </c>
      <c r="AC22" s="18">
        <f>'Parametrisierung Experte'!AC22+'Parametrisierung Forscherin 1'!AC22+'Parametrisierung Forscher 2'!AC22</f>
        <v>1</v>
      </c>
      <c r="AD22" s="18">
        <f>'Parametrisierung Experte'!AD22+'Parametrisierung Forscherin 1'!AD22+'Parametrisierung Forscher 2'!AD22</f>
        <v>1</v>
      </c>
      <c r="AE22" s="5"/>
      <c r="AF22" s="5"/>
      <c r="AG22" s="5"/>
      <c r="AI22" s="207"/>
      <c r="AJ22" s="207"/>
      <c r="AK22" s="207"/>
      <c r="AL22" s="207"/>
      <c r="AM22" s="207"/>
    </row>
    <row r="23" spans="1:46" x14ac:dyDescent="0.2">
      <c r="A23" s="186"/>
      <c r="B23" s="186"/>
      <c r="C23" s="11" t="s">
        <v>59</v>
      </c>
      <c r="D23" s="3" t="s">
        <v>41</v>
      </c>
      <c r="E23" s="18">
        <f>'Parametrisierung Experte'!E23+'Parametrisierung Forscherin 1'!E23+'Parametrisierung Forscher 2'!E23</f>
        <v>1</v>
      </c>
      <c r="F23" s="18">
        <f>'Parametrisierung Experte'!F23+'Parametrisierung Forscherin 1'!F23+'Parametrisierung Forscher 2'!F23</f>
        <v>1</v>
      </c>
      <c r="G23" s="18">
        <f>'Parametrisierung Experte'!G23+'Parametrisierung Forscherin 1'!G23+'Parametrisierung Forscher 2'!G23</f>
        <v>1</v>
      </c>
      <c r="H23" s="18">
        <f>'Parametrisierung Experte'!H23+'Parametrisierung Forscherin 1'!H23+'Parametrisierung Forscher 2'!H23</f>
        <v>1</v>
      </c>
      <c r="I23" s="18">
        <f>'Parametrisierung Experte'!I23+'Parametrisierung Forscherin 1'!I23+'Parametrisierung Forscher 2'!I23</f>
        <v>2</v>
      </c>
      <c r="J23" s="18">
        <f>'Parametrisierung Experte'!J23+'Parametrisierung Forscherin 1'!J23+'Parametrisierung Forscher 2'!J23</f>
        <v>2</v>
      </c>
      <c r="K23" s="18">
        <f>'Parametrisierung Experte'!K23+'Parametrisierung Forscherin 1'!K23+'Parametrisierung Forscher 2'!K23</f>
        <v>2</v>
      </c>
      <c r="L23" s="18">
        <f>'Parametrisierung Experte'!L23+'Parametrisierung Forscherin 1'!L23+'Parametrisierung Forscher 2'!L23</f>
        <v>1</v>
      </c>
      <c r="M23" s="18">
        <f>'Parametrisierung Experte'!M23+'Parametrisierung Forscherin 1'!M23+'Parametrisierung Forscher 2'!M23</f>
        <v>2</v>
      </c>
      <c r="N23" s="18">
        <f>'Parametrisierung Experte'!N23+'Parametrisierung Forscherin 1'!N23+'Parametrisierung Forscher 2'!N23</f>
        <v>1</v>
      </c>
      <c r="O23" s="18">
        <f>'Parametrisierung Experte'!O23+'Parametrisierung Forscherin 1'!O23+'Parametrisierung Forscher 2'!O23</f>
        <v>1</v>
      </c>
      <c r="P23" s="18">
        <f>'Parametrisierung Experte'!P23+'Parametrisierung Forscherin 1'!P23+'Parametrisierung Forscher 2'!P23</f>
        <v>1</v>
      </c>
      <c r="Q23" s="18">
        <f>'Parametrisierung Experte'!Q23+'Parametrisierung Forscherin 1'!Q23+'Parametrisierung Forscher 2'!Q23</f>
        <v>2</v>
      </c>
      <c r="R23" s="18">
        <f>'Parametrisierung Experte'!R23+'Parametrisierung Forscherin 1'!R23+'Parametrisierung Forscher 2'!R23</f>
        <v>1</v>
      </c>
      <c r="S23" s="18">
        <f>'Parametrisierung Experte'!S23+'Parametrisierung Forscherin 1'!S23+'Parametrisierung Forscher 2'!S23</f>
        <v>1</v>
      </c>
      <c r="T23" s="18">
        <f>'Parametrisierung Experte'!T23+'Parametrisierung Forscherin 1'!T23+'Parametrisierung Forscher 2'!T23</f>
        <v>1</v>
      </c>
      <c r="U23" s="18">
        <f>'Parametrisierung Experte'!U23+'Parametrisierung Forscherin 1'!U23+'Parametrisierung Forscher 2'!U23</f>
        <v>2</v>
      </c>
      <c r="V23" s="18">
        <f>'Parametrisierung Experte'!V23+'Parametrisierung Forscherin 1'!V23+'Parametrisierung Forscher 2'!V23</f>
        <v>1</v>
      </c>
      <c r="W23" s="18">
        <f>'Parametrisierung Experte'!W23+'Parametrisierung Forscherin 1'!W23+'Parametrisierung Forscher 2'!W23</f>
        <v>1</v>
      </c>
      <c r="X23" s="18">
        <f>'Parametrisierung Experte'!X23+'Parametrisierung Forscherin 1'!X23+'Parametrisierung Forscher 2'!X23</f>
        <v>1</v>
      </c>
      <c r="Y23" s="18">
        <f>'Parametrisierung Experte'!Y23+'Parametrisierung Forscherin 1'!Y23+'Parametrisierung Forscher 2'!Y23</f>
        <v>1</v>
      </c>
      <c r="Z23" s="18">
        <f>'Parametrisierung Experte'!Z23+'Parametrisierung Forscherin 1'!Z23+'Parametrisierung Forscher 2'!Z23</f>
        <v>1</v>
      </c>
      <c r="AA23" s="18">
        <f>'Parametrisierung Experte'!AA23+'Parametrisierung Forscherin 1'!AA23+'Parametrisierung Forscher 2'!AA23</f>
        <v>1</v>
      </c>
      <c r="AB23" s="18">
        <f>'Parametrisierung Experte'!AB23+'Parametrisierung Forscherin 1'!AB23+'Parametrisierung Forscher 2'!AB23</f>
        <v>1</v>
      </c>
      <c r="AC23" s="18">
        <f>'Parametrisierung Experte'!AC23+'Parametrisierung Forscherin 1'!AC23+'Parametrisierung Forscher 2'!AC23</f>
        <v>2</v>
      </c>
      <c r="AD23" s="18">
        <f>'Parametrisierung Experte'!AD23+'Parametrisierung Forscherin 1'!AD23+'Parametrisierung Forscher 2'!AD23</f>
        <v>1</v>
      </c>
      <c r="AE23" s="5"/>
      <c r="AF23" s="5"/>
      <c r="AG23" s="5"/>
      <c r="AI23" s="207"/>
      <c r="AJ23" s="207"/>
      <c r="AK23" s="207"/>
      <c r="AL23" s="207"/>
      <c r="AM23" s="207"/>
    </row>
    <row r="24" spans="1:46" x14ac:dyDescent="0.2">
      <c r="A24" s="186"/>
      <c r="B24" s="186"/>
      <c r="C24" s="11" t="s">
        <v>60</v>
      </c>
      <c r="D24" s="3" t="s">
        <v>42</v>
      </c>
      <c r="E24" s="18">
        <f>'Parametrisierung Experte'!E24+'Parametrisierung Forscherin 1'!E24+'Parametrisierung Forscher 2'!E24</f>
        <v>1</v>
      </c>
      <c r="F24" s="18">
        <f>'Parametrisierung Experte'!F24+'Parametrisierung Forscherin 1'!F24+'Parametrisierung Forscher 2'!F24</f>
        <v>1</v>
      </c>
      <c r="G24" s="18">
        <f>'Parametrisierung Experte'!G24+'Parametrisierung Forscherin 1'!G24+'Parametrisierung Forscher 2'!G24</f>
        <v>1</v>
      </c>
      <c r="H24" s="18">
        <f>'Parametrisierung Experte'!H24+'Parametrisierung Forscherin 1'!H24+'Parametrisierung Forscher 2'!H24</f>
        <v>1</v>
      </c>
      <c r="I24" s="18">
        <f>'Parametrisierung Experte'!I24+'Parametrisierung Forscherin 1'!I24+'Parametrisierung Forscher 2'!I24</f>
        <v>2</v>
      </c>
      <c r="J24" s="18">
        <f>'Parametrisierung Experte'!J24+'Parametrisierung Forscherin 1'!J24+'Parametrisierung Forscher 2'!J24</f>
        <v>2</v>
      </c>
      <c r="K24" s="18">
        <f>'Parametrisierung Experte'!K24+'Parametrisierung Forscherin 1'!K24+'Parametrisierung Forscher 2'!K24</f>
        <v>1</v>
      </c>
      <c r="L24" s="18">
        <f>'Parametrisierung Experte'!L24+'Parametrisierung Forscherin 1'!L24+'Parametrisierung Forscher 2'!L24</f>
        <v>1</v>
      </c>
      <c r="M24" s="18">
        <f>'Parametrisierung Experte'!M24+'Parametrisierung Forscherin 1'!M24+'Parametrisierung Forscher 2'!M24</f>
        <v>2</v>
      </c>
      <c r="N24" s="18">
        <f>'Parametrisierung Experte'!N24+'Parametrisierung Forscherin 1'!N24+'Parametrisierung Forscher 2'!N24</f>
        <v>1</v>
      </c>
      <c r="O24" s="18">
        <f>'Parametrisierung Experte'!O24+'Parametrisierung Forscherin 1'!O24+'Parametrisierung Forscher 2'!O24</f>
        <v>2</v>
      </c>
      <c r="P24" s="18">
        <f>'Parametrisierung Experte'!P24+'Parametrisierung Forscherin 1'!P24+'Parametrisierung Forscher 2'!P24</f>
        <v>1</v>
      </c>
      <c r="Q24" s="18">
        <f>'Parametrisierung Experte'!Q24+'Parametrisierung Forscherin 1'!Q24+'Parametrisierung Forscher 2'!Q24</f>
        <v>2</v>
      </c>
      <c r="R24" s="18">
        <f>'Parametrisierung Experte'!R24+'Parametrisierung Forscherin 1'!R24+'Parametrisierung Forscher 2'!R24</f>
        <v>2</v>
      </c>
      <c r="S24" s="18">
        <f>'Parametrisierung Experte'!S24+'Parametrisierung Forscherin 1'!S24+'Parametrisierung Forscher 2'!S24</f>
        <v>1</v>
      </c>
      <c r="T24" s="18">
        <f>'Parametrisierung Experte'!T24+'Parametrisierung Forscherin 1'!T24+'Parametrisierung Forscher 2'!T24</f>
        <v>1</v>
      </c>
      <c r="U24" s="18">
        <f>'Parametrisierung Experte'!U24+'Parametrisierung Forscherin 1'!U24+'Parametrisierung Forscher 2'!U24</f>
        <v>2</v>
      </c>
      <c r="V24" s="18">
        <f>'Parametrisierung Experte'!V24+'Parametrisierung Forscherin 1'!V24+'Parametrisierung Forscher 2'!V24</f>
        <v>1</v>
      </c>
      <c r="W24" s="18">
        <f>'Parametrisierung Experte'!W24+'Parametrisierung Forscherin 1'!W24+'Parametrisierung Forscher 2'!W24</f>
        <v>1</v>
      </c>
      <c r="X24" s="18">
        <f>'Parametrisierung Experte'!X24+'Parametrisierung Forscherin 1'!X24+'Parametrisierung Forscher 2'!X24</f>
        <v>1</v>
      </c>
      <c r="Y24" s="18">
        <f>'Parametrisierung Experte'!Y24+'Parametrisierung Forscherin 1'!Y24+'Parametrisierung Forscher 2'!Y24</f>
        <v>1</v>
      </c>
      <c r="Z24" s="18">
        <f>'Parametrisierung Experte'!Z24+'Parametrisierung Forscherin 1'!Z24+'Parametrisierung Forscher 2'!Z24</f>
        <v>1</v>
      </c>
      <c r="AA24" s="18">
        <f>'Parametrisierung Experte'!AA24+'Parametrisierung Forscherin 1'!AA24+'Parametrisierung Forscher 2'!AA24</f>
        <v>1</v>
      </c>
      <c r="AB24" s="18">
        <f>'Parametrisierung Experte'!AB24+'Parametrisierung Forscherin 1'!AB24+'Parametrisierung Forscher 2'!AB24</f>
        <v>1</v>
      </c>
      <c r="AC24" s="18">
        <f>'Parametrisierung Experte'!AC24+'Parametrisierung Forscherin 1'!AC24+'Parametrisierung Forscher 2'!AC24</f>
        <v>2</v>
      </c>
      <c r="AD24" s="18">
        <f>'Parametrisierung Experte'!AD24+'Parametrisierung Forscherin 1'!AD24+'Parametrisierung Forscher 2'!AD24</f>
        <v>1</v>
      </c>
      <c r="AE24" s="5"/>
      <c r="AF24" s="5"/>
      <c r="AG24" s="5"/>
      <c r="AI24" s="207"/>
      <c r="AJ24" s="207"/>
      <c r="AK24" s="207"/>
      <c r="AL24" s="207"/>
      <c r="AM24" s="207"/>
    </row>
    <row r="25" spans="1:46" x14ac:dyDescent="0.2">
      <c r="A25" s="186"/>
      <c r="B25" s="186"/>
      <c r="C25" s="11" t="s">
        <v>61</v>
      </c>
      <c r="D25" s="3" t="s">
        <v>43</v>
      </c>
      <c r="E25" s="18">
        <f>'Parametrisierung Experte'!E25+'Parametrisierung Forscherin 1'!E25+'Parametrisierung Forscher 2'!E25</f>
        <v>1</v>
      </c>
      <c r="F25" s="18">
        <f>'Parametrisierung Experte'!F25+'Parametrisierung Forscherin 1'!F25+'Parametrisierung Forscher 2'!F25</f>
        <v>1</v>
      </c>
      <c r="G25" s="18">
        <f>'Parametrisierung Experte'!G25+'Parametrisierung Forscherin 1'!G25+'Parametrisierung Forscher 2'!G25</f>
        <v>1</v>
      </c>
      <c r="H25" s="18">
        <f>'Parametrisierung Experte'!H25+'Parametrisierung Forscherin 1'!H25+'Parametrisierung Forscher 2'!H25</f>
        <v>1</v>
      </c>
      <c r="I25" s="18">
        <f>'Parametrisierung Experte'!I25+'Parametrisierung Forscherin 1'!I25+'Parametrisierung Forscher 2'!I25</f>
        <v>3</v>
      </c>
      <c r="J25" s="18">
        <f>'Parametrisierung Experte'!J25+'Parametrisierung Forscherin 1'!J25+'Parametrisierung Forscher 2'!J25</f>
        <v>1</v>
      </c>
      <c r="K25" s="18">
        <f>'Parametrisierung Experte'!K25+'Parametrisierung Forscherin 1'!K25+'Parametrisierung Forscher 2'!K25</f>
        <v>1</v>
      </c>
      <c r="L25" s="18">
        <f>'Parametrisierung Experte'!L25+'Parametrisierung Forscherin 1'!L25+'Parametrisierung Forscher 2'!L25</f>
        <v>1</v>
      </c>
      <c r="M25" s="18">
        <f>'Parametrisierung Experte'!M25+'Parametrisierung Forscherin 1'!M25+'Parametrisierung Forscher 2'!M25</f>
        <v>1</v>
      </c>
      <c r="N25" s="18">
        <f>'Parametrisierung Experte'!N25+'Parametrisierung Forscherin 1'!N25+'Parametrisierung Forscher 2'!N25</f>
        <v>1</v>
      </c>
      <c r="O25" s="18">
        <f>'Parametrisierung Experte'!O25+'Parametrisierung Forscherin 1'!O25+'Parametrisierung Forscher 2'!O25</f>
        <v>2</v>
      </c>
      <c r="P25" s="18">
        <f>'Parametrisierung Experte'!P25+'Parametrisierung Forscherin 1'!P25+'Parametrisierung Forscher 2'!P25</f>
        <v>1</v>
      </c>
      <c r="Q25" s="18">
        <f>'Parametrisierung Experte'!Q25+'Parametrisierung Forscherin 1'!Q25+'Parametrisierung Forscher 2'!Q25</f>
        <v>2</v>
      </c>
      <c r="R25" s="18">
        <f>'Parametrisierung Experte'!R25+'Parametrisierung Forscherin 1'!R25+'Parametrisierung Forscher 2'!R25</f>
        <v>1</v>
      </c>
      <c r="S25" s="18">
        <f>'Parametrisierung Experte'!S25+'Parametrisierung Forscherin 1'!S25+'Parametrisierung Forscher 2'!S25</f>
        <v>1</v>
      </c>
      <c r="T25" s="18">
        <f>'Parametrisierung Experte'!T25+'Parametrisierung Forscherin 1'!T25+'Parametrisierung Forscher 2'!T25</f>
        <v>1</v>
      </c>
      <c r="U25" s="18">
        <f>'Parametrisierung Experte'!U25+'Parametrisierung Forscherin 1'!U25+'Parametrisierung Forscher 2'!U25</f>
        <v>1</v>
      </c>
      <c r="V25" s="18">
        <f>'Parametrisierung Experte'!V25+'Parametrisierung Forscherin 1'!V25+'Parametrisierung Forscher 2'!V25</f>
        <v>1</v>
      </c>
      <c r="W25" s="18">
        <f>'Parametrisierung Experte'!W25+'Parametrisierung Forscherin 1'!W25+'Parametrisierung Forscher 2'!W25</f>
        <v>1</v>
      </c>
      <c r="X25" s="18">
        <f>'Parametrisierung Experte'!X25+'Parametrisierung Forscherin 1'!X25+'Parametrisierung Forscher 2'!X25</f>
        <v>1</v>
      </c>
      <c r="Y25" s="18">
        <f>'Parametrisierung Experte'!Y25+'Parametrisierung Forscherin 1'!Y25+'Parametrisierung Forscher 2'!Y25</f>
        <v>1</v>
      </c>
      <c r="Z25" s="18">
        <f>'Parametrisierung Experte'!Z25+'Parametrisierung Forscherin 1'!Z25+'Parametrisierung Forscher 2'!Z25</f>
        <v>1</v>
      </c>
      <c r="AA25" s="18">
        <f>'Parametrisierung Experte'!AA25+'Parametrisierung Forscherin 1'!AA25+'Parametrisierung Forscher 2'!AA25</f>
        <v>1</v>
      </c>
      <c r="AB25" s="18">
        <f>'Parametrisierung Experte'!AB25+'Parametrisierung Forscherin 1'!AB25+'Parametrisierung Forscher 2'!AB25</f>
        <v>1</v>
      </c>
      <c r="AC25" s="18">
        <f>'Parametrisierung Experte'!AC25+'Parametrisierung Forscherin 1'!AC25+'Parametrisierung Forscher 2'!AC25</f>
        <v>1</v>
      </c>
      <c r="AD25" s="18">
        <f>'Parametrisierung Experte'!AD25+'Parametrisierung Forscherin 1'!AD25+'Parametrisierung Forscher 2'!AD25</f>
        <v>1</v>
      </c>
      <c r="AE25" s="5"/>
      <c r="AF25" s="5"/>
      <c r="AG25" s="5"/>
      <c r="AI25" s="207"/>
      <c r="AJ25" s="207"/>
      <c r="AK25" s="207"/>
      <c r="AL25" s="207"/>
      <c r="AM25" s="207"/>
    </row>
    <row r="26" spans="1:46" ht="15" x14ac:dyDescent="0.25">
      <c r="A26" s="186"/>
      <c r="B26" s="13"/>
      <c r="C26" s="13"/>
      <c r="D26" s="13"/>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5"/>
      <c r="AF26" s="5"/>
      <c r="AG26" s="5"/>
      <c r="AI26" s="212"/>
      <c r="AJ26" s="213"/>
      <c r="AK26" s="213"/>
      <c r="AL26" s="213"/>
      <c r="AM26" s="214"/>
    </row>
    <row r="27" spans="1:46" ht="15" customHeight="1" x14ac:dyDescent="0.25">
      <c r="A27" s="186"/>
      <c r="B27" s="186" t="s">
        <v>99</v>
      </c>
      <c r="C27" s="4" t="s">
        <v>90</v>
      </c>
      <c r="D27" s="13"/>
      <c r="E27" s="16">
        <f>MAX('Parametrisierung Experte'!E27,'Parametrisierung Forscherin 1'!E27,'Parametrisierung Forscher 2'!E27)-MIN('Parametrisierung Experte'!E27,'Parametrisierung Forscherin 1'!E27,'Parametrisierung Forscher 2'!E27)</f>
        <v>9</v>
      </c>
      <c r="F27" s="16">
        <f>MAX('Parametrisierung Experte'!F27,'Parametrisierung Forscherin 1'!F27,'Parametrisierung Forscher 2'!F27)-MIN('Parametrisierung Experte'!F27,'Parametrisierung Forscherin 1'!F27,'Parametrisierung Forscher 2'!F27)</f>
        <v>9</v>
      </c>
      <c r="G27" s="16">
        <f>MAX('Parametrisierung Experte'!G27,'Parametrisierung Forscherin 1'!G27,'Parametrisierung Forscher 2'!G27)-MIN('Parametrisierung Experte'!G27,'Parametrisierung Forscherin 1'!G27,'Parametrisierung Forscher 2'!G27)</f>
        <v>3</v>
      </c>
      <c r="H27" s="16">
        <f>MAX('Parametrisierung Experte'!H27,'Parametrisierung Forscherin 1'!H27,'Parametrisierung Forscher 2'!H27)-MIN('Parametrisierung Experte'!H27,'Parametrisierung Forscherin 1'!H27,'Parametrisierung Forscher 2'!H27)</f>
        <v>5</v>
      </c>
      <c r="I27" s="16">
        <f>MAX('Parametrisierung Experte'!I27,'Parametrisierung Forscherin 1'!I27,'Parametrisierung Forscher 2'!I27)-MIN('Parametrisierung Experte'!I27,'Parametrisierung Forscherin 1'!I27,'Parametrisierung Forscher 2'!I27)</f>
        <v>5</v>
      </c>
      <c r="J27" s="16">
        <f>MAX('Parametrisierung Experte'!J27,'Parametrisierung Forscherin 1'!J27,'Parametrisierung Forscher 2'!J27)-MIN('Parametrisierung Experte'!J27,'Parametrisierung Forscherin 1'!J27,'Parametrisierung Forscher 2'!J27)</f>
        <v>5</v>
      </c>
      <c r="K27" s="16">
        <f>MAX('Parametrisierung Experte'!K27,'Parametrisierung Forscherin 1'!K27,'Parametrisierung Forscher 2'!K27)-MIN('Parametrisierung Experte'!K27,'Parametrisierung Forscherin 1'!K27,'Parametrisierung Forscher 2'!K27)</f>
        <v>2</v>
      </c>
      <c r="L27" s="16">
        <f>MAX('Parametrisierung Experte'!L27,'Parametrisierung Forscherin 1'!L27,'Parametrisierung Forscher 2'!L27)-MIN('Parametrisierung Experte'!L27,'Parametrisierung Forscherin 1'!L27,'Parametrisierung Forscher 2'!L27)</f>
        <v>4</v>
      </c>
      <c r="M27" s="16">
        <f>MAX('Parametrisierung Experte'!M27,'Parametrisierung Forscherin 1'!M27,'Parametrisierung Forscher 2'!M27)-MIN('Parametrisierung Experte'!M27,'Parametrisierung Forscherin 1'!M27,'Parametrisierung Forscher 2'!M27)</f>
        <v>2</v>
      </c>
      <c r="N27" s="16">
        <f>MAX('Parametrisierung Experte'!N27,'Parametrisierung Forscherin 1'!N27,'Parametrisierung Forscher 2'!N27)-MIN('Parametrisierung Experte'!N27,'Parametrisierung Forscherin 1'!N27,'Parametrisierung Forscher 2'!N27)</f>
        <v>7</v>
      </c>
      <c r="O27" s="16">
        <f>MAX('Parametrisierung Experte'!O27,'Parametrisierung Forscherin 1'!O27,'Parametrisierung Forscher 2'!O27)-MIN('Parametrisierung Experte'!O27,'Parametrisierung Forscherin 1'!O27,'Parametrisierung Forscher 2'!O27)</f>
        <v>5</v>
      </c>
      <c r="P27" s="16">
        <f>MAX('Parametrisierung Experte'!P27,'Parametrisierung Forscherin 1'!P27,'Parametrisierung Forscher 2'!P27)-MIN('Parametrisierung Experte'!P27,'Parametrisierung Forscherin 1'!P27,'Parametrisierung Forscher 2'!P27)</f>
        <v>6</v>
      </c>
      <c r="Q27" s="16">
        <f>MAX('Parametrisierung Experte'!Q27,'Parametrisierung Forscherin 1'!Q27,'Parametrisierung Forscher 2'!Q27)-MIN('Parametrisierung Experte'!Q27,'Parametrisierung Forscherin 1'!Q27,'Parametrisierung Forscher 2'!Q27)</f>
        <v>7</v>
      </c>
      <c r="R27" s="16">
        <f>MAX('Parametrisierung Experte'!R27,'Parametrisierung Forscherin 1'!R27,'Parametrisierung Forscher 2'!R27)-MIN('Parametrisierung Experte'!R27,'Parametrisierung Forscherin 1'!R27,'Parametrisierung Forscher 2'!R27)</f>
        <v>7</v>
      </c>
      <c r="S27" s="16">
        <f>MAX('Parametrisierung Experte'!S27,'Parametrisierung Forscherin 1'!S27,'Parametrisierung Forscher 2'!S27)-MIN('Parametrisierung Experte'!S27,'Parametrisierung Forscherin 1'!S27,'Parametrisierung Forscher 2'!S27)</f>
        <v>4</v>
      </c>
      <c r="T27" s="16">
        <f>MAX('Parametrisierung Experte'!T27,'Parametrisierung Forscherin 1'!T27,'Parametrisierung Forscher 2'!T27)-MIN('Parametrisierung Experte'!T27,'Parametrisierung Forscherin 1'!T27,'Parametrisierung Forscher 2'!T27)</f>
        <v>5</v>
      </c>
      <c r="U27" s="16">
        <f>MAX('Parametrisierung Experte'!U27,'Parametrisierung Forscherin 1'!U27,'Parametrisierung Forscher 2'!U27)-MIN('Parametrisierung Experte'!U27,'Parametrisierung Forscherin 1'!U27,'Parametrisierung Forscher 2'!U27)</f>
        <v>5</v>
      </c>
      <c r="V27" s="16">
        <f>MAX('Parametrisierung Experte'!V27,'Parametrisierung Forscherin 1'!V27,'Parametrisierung Forscher 2'!V27)-MIN('Parametrisierung Experte'!V27,'Parametrisierung Forscherin 1'!V27,'Parametrisierung Forscher 2'!V27)</f>
        <v>7</v>
      </c>
      <c r="W27" s="16">
        <f>MAX('Parametrisierung Experte'!W27,'Parametrisierung Forscherin 1'!W27,'Parametrisierung Forscher 2'!W27)-MIN('Parametrisierung Experte'!W27,'Parametrisierung Forscherin 1'!W27,'Parametrisierung Forscher 2'!W27)</f>
        <v>5</v>
      </c>
      <c r="X27" s="16">
        <f>MAX('Parametrisierung Experte'!X27,'Parametrisierung Forscherin 1'!X27,'Parametrisierung Forscher 2'!X27)-MIN('Parametrisierung Experte'!X27,'Parametrisierung Forscherin 1'!X27,'Parametrisierung Forscher 2'!X27)</f>
        <v>2</v>
      </c>
      <c r="Y27" s="16">
        <f>MAX('Parametrisierung Experte'!Y27,'Parametrisierung Forscherin 1'!Y27,'Parametrisierung Forscher 2'!Y27)-MIN('Parametrisierung Experte'!Y27,'Parametrisierung Forscherin 1'!Y27,'Parametrisierung Forscher 2'!Y27)</f>
        <v>7</v>
      </c>
      <c r="Z27" s="16">
        <f>MAX('Parametrisierung Experte'!Z27,'Parametrisierung Forscherin 1'!Z27,'Parametrisierung Forscher 2'!Z27)-MIN('Parametrisierung Experte'!Z27,'Parametrisierung Forscherin 1'!Z27,'Parametrisierung Forscher 2'!Z27)</f>
        <v>7</v>
      </c>
      <c r="AA27" s="16">
        <f>MAX('Parametrisierung Experte'!AA27,'Parametrisierung Forscherin 1'!AA27,'Parametrisierung Forscher 2'!AA27)-MIN('Parametrisierung Experte'!AA27,'Parametrisierung Forscherin 1'!AA27,'Parametrisierung Forscher 2'!AA27)</f>
        <v>4</v>
      </c>
      <c r="AB27" s="16">
        <f>MAX('Parametrisierung Experte'!AB27,'Parametrisierung Forscherin 1'!AB27,'Parametrisierung Forscher 2'!AB27)-MIN('Parametrisierung Experte'!AB27,'Parametrisierung Forscherin 1'!AB27,'Parametrisierung Forscher 2'!AB27)</f>
        <v>5</v>
      </c>
      <c r="AC27" s="16">
        <f>MAX('Parametrisierung Experte'!AC27,'Parametrisierung Forscherin 1'!AC27,'Parametrisierung Forscher 2'!AC27)-MIN('Parametrisierung Experte'!AC27,'Parametrisierung Forscherin 1'!AC27,'Parametrisierung Forscher 2'!AC27)</f>
        <v>4</v>
      </c>
      <c r="AD27" s="16">
        <f>MAX('Parametrisierung Experte'!AD27,'Parametrisierung Forscherin 1'!AD27,'Parametrisierung Forscher 2'!AD27)-MIN('Parametrisierung Experte'!AD27,'Parametrisierung Forscherin 1'!AD27,'Parametrisierung Forscher 2'!AD27)</f>
        <v>5</v>
      </c>
      <c r="AE27" s="5"/>
      <c r="AF27" s="5"/>
      <c r="AG27" s="5"/>
      <c r="AI27" s="207" t="s">
        <v>254</v>
      </c>
      <c r="AJ27" s="207"/>
      <c r="AK27" s="207"/>
      <c r="AL27" s="207"/>
      <c r="AM27" s="207"/>
      <c r="AO27" s="52" t="s">
        <v>203</v>
      </c>
    </row>
    <row r="28" spans="1:46" ht="15" x14ac:dyDescent="0.25">
      <c r="A28" s="186"/>
      <c r="B28" s="186"/>
      <c r="C28" s="4" t="s">
        <v>91</v>
      </c>
      <c r="D28" s="13"/>
      <c r="E28" s="16">
        <f>MAX('Parametrisierung Experte'!E28,'Parametrisierung Forscherin 1'!E28,'Parametrisierung Forscher 2'!E28)-MIN('Parametrisierung Experte'!E28,'Parametrisierung Forscherin 1'!E28,'Parametrisierung Forscher 2'!E28)</f>
        <v>9</v>
      </c>
      <c r="F28" s="16">
        <f>MAX('Parametrisierung Experte'!F28,'Parametrisierung Forscherin 1'!F28,'Parametrisierung Forscher 2'!F28)-MIN('Parametrisierung Experte'!F28,'Parametrisierung Forscherin 1'!F28,'Parametrisierung Forscher 2'!F28)</f>
        <v>9</v>
      </c>
      <c r="G28" s="16">
        <f>MAX('Parametrisierung Experte'!G28,'Parametrisierung Forscherin 1'!G28,'Parametrisierung Forscher 2'!G28)-MIN('Parametrisierung Experte'!G28,'Parametrisierung Forscherin 1'!G28,'Parametrisierung Forscher 2'!G28)</f>
        <v>7</v>
      </c>
      <c r="H28" s="16">
        <f>MAX('Parametrisierung Experte'!H28,'Parametrisierung Forscherin 1'!H28,'Parametrisierung Forscher 2'!H28)-MIN('Parametrisierung Experte'!H28,'Parametrisierung Forscherin 1'!H28,'Parametrisierung Forscher 2'!H28)</f>
        <v>5</v>
      </c>
      <c r="I28" s="16">
        <f>MAX('Parametrisierung Experte'!I28,'Parametrisierung Forscherin 1'!I28,'Parametrisierung Forscher 2'!I28)-MIN('Parametrisierung Experte'!I28,'Parametrisierung Forscherin 1'!I28,'Parametrisierung Forscher 2'!I28)</f>
        <v>7</v>
      </c>
      <c r="J28" s="16">
        <f>MAX('Parametrisierung Experte'!J28,'Parametrisierung Forscherin 1'!J28,'Parametrisierung Forscher 2'!J28)-MIN('Parametrisierung Experte'!J28,'Parametrisierung Forscherin 1'!J28,'Parametrisierung Forscher 2'!J28)</f>
        <v>7</v>
      </c>
      <c r="K28" s="16">
        <f>MAX('Parametrisierung Experte'!K28,'Parametrisierung Forscherin 1'!K28,'Parametrisierung Forscher 2'!K28)-MIN('Parametrisierung Experte'!K28,'Parametrisierung Forscherin 1'!K28,'Parametrisierung Forscher 2'!K28)</f>
        <v>2</v>
      </c>
      <c r="L28" s="16">
        <f>MAX('Parametrisierung Experte'!L28,'Parametrisierung Forscherin 1'!L28,'Parametrisierung Forscher 2'!L28)-MIN('Parametrisierung Experte'!L28,'Parametrisierung Forscherin 1'!L28,'Parametrisierung Forscher 2'!L28)</f>
        <v>7</v>
      </c>
      <c r="M28" s="16">
        <f>MAX('Parametrisierung Experte'!M28,'Parametrisierung Forscherin 1'!M28,'Parametrisierung Forscher 2'!M28)-MIN('Parametrisierung Experte'!M28,'Parametrisierung Forscherin 1'!M28,'Parametrisierung Forscher 2'!M28)</f>
        <v>2</v>
      </c>
      <c r="N28" s="16">
        <f>MAX('Parametrisierung Experte'!N28,'Parametrisierung Forscherin 1'!N28,'Parametrisierung Forscher 2'!N28)-MIN('Parametrisierung Experte'!N28,'Parametrisierung Forscherin 1'!N28,'Parametrisierung Forscher 2'!N28)</f>
        <v>7</v>
      </c>
      <c r="O28" s="16">
        <f>MAX('Parametrisierung Experte'!O28,'Parametrisierung Forscherin 1'!O28,'Parametrisierung Forscher 2'!O28)-MIN('Parametrisierung Experte'!O28,'Parametrisierung Forscherin 1'!O28,'Parametrisierung Forscher 2'!O28)</f>
        <v>5</v>
      </c>
      <c r="P28" s="16">
        <f>MAX('Parametrisierung Experte'!P28,'Parametrisierung Forscherin 1'!P28,'Parametrisierung Forscher 2'!P28)-MIN('Parametrisierung Experte'!P28,'Parametrisierung Forscherin 1'!P28,'Parametrisierung Forscher 2'!P28)</f>
        <v>7</v>
      </c>
      <c r="Q28" s="16">
        <f>MAX('Parametrisierung Experte'!Q28,'Parametrisierung Forscherin 1'!Q28,'Parametrisierung Forscher 2'!Q28)-MIN('Parametrisierung Experte'!Q28,'Parametrisierung Forscherin 1'!Q28,'Parametrisierung Forscher 2'!Q28)</f>
        <v>7</v>
      </c>
      <c r="R28" s="16">
        <f>MAX('Parametrisierung Experte'!R28,'Parametrisierung Forscherin 1'!R28,'Parametrisierung Forscher 2'!R28)-MIN('Parametrisierung Experte'!R28,'Parametrisierung Forscherin 1'!R28,'Parametrisierung Forscher 2'!R28)</f>
        <v>7</v>
      </c>
      <c r="S28" s="16">
        <f>MAX('Parametrisierung Experte'!S28,'Parametrisierung Forscherin 1'!S28,'Parametrisierung Forscher 2'!S28)-MIN('Parametrisierung Experte'!S28,'Parametrisierung Forscherin 1'!S28,'Parametrisierung Forscher 2'!S28)</f>
        <v>4</v>
      </c>
      <c r="T28" s="16">
        <f>MAX('Parametrisierung Experte'!T28,'Parametrisierung Forscherin 1'!T28,'Parametrisierung Forscher 2'!T28)-MIN('Parametrisierung Experte'!T28,'Parametrisierung Forscherin 1'!T28,'Parametrisierung Forscher 2'!T28)</f>
        <v>5</v>
      </c>
      <c r="U28" s="16">
        <f>MAX('Parametrisierung Experte'!U28,'Parametrisierung Forscherin 1'!U28,'Parametrisierung Forscher 2'!U28)-MIN('Parametrisierung Experte'!U28,'Parametrisierung Forscherin 1'!U28,'Parametrisierung Forscher 2'!U28)</f>
        <v>7</v>
      </c>
      <c r="V28" s="16">
        <f>MAX('Parametrisierung Experte'!V28,'Parametrisierung Forscherin 1'!V28,'Parametrisierung Forscher 2'!V28)-MIN('Parametrisierung Experte'!V28,'Parametrisierung Forscherin 1'!V28,'Parametrisierung Forscher 2'!V28)</f>
        <v>7</v>
      </c>
      <c r="W28" s="16">
        <f>MAX('Parametrisierung Experte'!W28,'Parametrisierung Forscherin 1'!W28,'Parametrisierung Forscher 2'!W28)-MIN('Parametrisierung Experte'!W28,'Parametrisierung Forscherin 1'!W28,'Parametrisierung Forscher 2'!W28)</f>
        <v>5</v>
      </c>
      <c r="X28" s="16">
        <f>MAX('Parametrisierung Experte'!X28,'Parametrisierung Forscherin 1'!X28,'Parametrisierung Forscher 2'!X28)-MIN('Parametrisierung Experte'!X28,'Parametrisierung Forscherin 1'!X28,'Parametrisierung Forscher 2'!X28)</f>
        <v>5</v>
      </c>
      <c r="Y28" s="16">
        <f>MAX('Parametrisierung Experte'!Y28,'Parametrisierung Forscherin 1'!Y28,'Parametrisierung Forscher 2'!Y28)-MIN('Parametrisierung Experte'!Y28,'Parametrisierung Forscherin 1'!Y28,'Parametrisierung Forscher 2'!Y28)</f>
        <v>7</v>
      </c>
      <c r="Z28" s="16">
        <f>MAX('Parametrisierung Experte'!Z28,'Parametrisierung Forscherin 1'!Z28,'Parametrisierung Forscher 2'!Z28)-MIN('Parametrisierung Experte'!Z28,'Parametrisierung Forscherin 1'!Z28,'Parametrisierung Forscher 2'!Z28)</f>
        <v>2</v>
      </c>
      <c r="AA28" s="16">
        <f>MAX('Parametrisierung Experte'!AA28,'Parametrisierung Forscherin 1'!AA28,'Parametrisierung Forscher 2'!AA28)-MIN('Parametrisierung Experte'!AA28,'Parametrisierung Forscherin 1'!AA28,'Parametrisierung Forscher 2'!AA28)</f>
        <v>4</v>
      </c>
      <c r="AB28" s="16">
        <f>MAX('Parametrisierung Experte'!AB28,'Parametrisierung Forscherin 1'!AB28,'Parametrisierung Forscher 2'!AB28)-MIN('Parametrisierung Experte'!AB28,'Parametrisierung Forscherin 1'!AB28,'Parametrisierung Forscher 2'!AB28)</f>
        <v>5</v>
      </c>
      <c r="AC28" s="16">
        <f>MAX('Parametrisierung Experte'!AC28,'Parametrisierung Forscherin 1'!AC28,'Parametrisierung Forscher 2'!AC28)-MIN('Parametrisierung Experte'!AC28,'Parametrisierung Forscherin 1'!AC28,'Parametrisierung Forscher 2'!AC28)</f>
        <v>4</v>
      </c>
      <c r="AD28" s="16">
        <f>MAX('Parametrisierung Experte'!AD28,'Parametrisierung Forscherin 1'!AD28,'Parametrisierung Forscher 2'!AD28)-MIN('Parametrisierung Experte'!AD28,'Parametrisierung Forscherin 1'!AD28,'Parametrisierung Forscher 2'!AD28)</f>
        <v>5</v>
      </c>
      <c r="AE28" s="5"/>
      <c r="AF28" s="5"/>
      <c r="AG28" s="5"/>
      <c r="AI28" s="207"/>
      <c r="AJ28" s="207"/>
      <c r="AK28" s="207"/>
      <c r="AL28" s="207"/>
      <c r="AM28" s="207"/>
      <c r="AO28" s="191" t="s">
        <v>168</v>
      </c>
      <c r="AP28" s="191"/>
      <c r="AQ28" s="191" t="s">
        <v>169</v>
      </c>
      <c r="AR28" s="191"/>
      <c r="AS28" s="191" t="s">
        <v>170</v>
      </c>
      <c r="AT28" s="191"/>
    </row>
    <row r="29" spans="1:46" ht="15" x14ac:dyDescent="0.25">
      <c r="A29" s="186"/>
      <c r="B29" s="186"/>
      <c r="C29" s="4" t="s">
        <v>92</v>
      </c>
      <c r="D29" s="13"/>
      <c r="E29" s="16">
        <f>MAX('Parametrisierung Experte'!E29,'Parametrisierung Forscherin 1'!E29,'Parametrisierung Forscher 2'!E29)-MIN('Parametrisierung Experte'!E29,'Parametrisierung Forscherin 1'!E29,'Parametrisierung Forscher 2'!E29)</f>
        <v>9</v>
      </c>
      <c r="F29" s="16">
        <f>MAX('Parametrisierung Experte'!F29,'Parametrisierung Forscherin 1'!F29,'Parametrisierung Forscher 2'!F29)-MIN('Parametrisierung Experte'!F29,'Parametrisierung Forscherin 1'!F29,'Parametrisierung Forscher 2'!F29)</f>
        <v>9</v>
      </c>
      <c r="G29" s="16">
        <f>MAX('Parametrisierung Experte'!G29,'Parametrisierung Forscherin 1'!G29,'Parametrisierung Forscher 2'!G29)-MIN('Parametrisierung Experte'!G29,'Parametrisierung Forscherin 1'!G29,'Parametrisierung Forscher 2'!G29)</f>
        <v>7</v>
      </c>
      <c r="H29" s="16">
        <f>MAX('Parametrisierung Experte'!H29,'Parametrisierung Forscherin 1'!H29,'Parametrisierung Forscher 2'!H29)-MIN('Parametrisierung Experte'!H29,'Parametrisierung Forscherin 1'!H29,'Parametrisierung Forscher 2'!H29)</f>
        <v>9</v>
      </c>
      <c r="I29" s="16">
        <f>MAX('Parametrisierung Experte'!I29,'Parametrisierung Forscherin 1'!I29,'Parametrisierung Forscher 2'!I29)-MIN('Parametrisierung Experte'!I29,'Parametrisierung Forscherin 1'!I29,'Parametrisierung Forscher 2'!I29)</f>
        <v>7</v>
      </c>
      <c r="J29" s="16">
        <f>MAX('Parametrisierung Experte'!J29,'Parametrisierung Forscherin 1'!J29,'Parametrisierung Forscher 2'!J29)-MIN('Parametrisierung Experte'!J29,'Parametrisierung Forscherin 1'!J29,'Parametrisierung Forscher 2'!J29)</f>
        <v>7</v>
      </c>
      <c r="K29" s="16">
        <f>MAX('Parametrisierung Experte'!K29,'Parametrisierung Forscherin 1'!K29,'Parametrisierung Forscher 2'!K29)-MIN('Parametrisierung Experte'!K29,'Parametrisierung Forscherin 1'!K29,'Parametrisierung Forscher 2'!K29)</f>
        <v>2</v>
      </c>
      <c r="L29" s="16">
        <f>MAX('Parametrisierung Experte'!L29,'Parametrisierung Forscherin 1'!L29,'Parametrisierung Forscher 2'!L29)-MIN('Parametrisierung Experte'!L29,'Parametrisierung Forscherin 1'!L29,'Parametrisierung Forscher 2'!L29)</f>
        <v>7</v>
      </c>
      <c r="M29" s="16">
        <f>MAX('Parametrisierung Experte'!M29,'Parametrisierung Forscherin 1'!M29,'Parametrisierung Forscher 2'!M29)-MIN('Parametrisierung Experte'!M29,'Parametrisierung Forscherin 1'!M29,'Parametrisierung Forscher 2'!M29)</f>
        <v>9</v>
      </c>
      <c r="N29" s="16">
        <f>MAX('Parametrisierung Experte'!N29,'Parametrisierung Forscherin 1'!N29,'Parametrisierung Forscher 2'!N29)-MIN('Parametrisierung Experte'!N29,'Parametrisierung Forscherin 1'!N29,'Parametrisierung Forscher 2'!N29)</f>
        <v>7</v>
      </c>
      <c r="O29" s="16">
        <f>MAX('Parametrisierung Experte'!O29,'Parametrisierung Forscherin 1'!O29,'Parametrisierung Forscher 2'!O29)-MIN('Parametrisierung Experte'!O29,'Parametrisierung Forscherin 1'!O29,'Parametrisierung Forscher 2'!O29)</f>
        <v>5</v>
      </c>
      <c r="P29" s="16">
        <f>MAX('Parametrisierung Experte'!P29,'Parametrisierung Forscherin 1'!P29,'Parametrisierung Forscher 2'!P29)-MIN('Parametrisierung Experte'!P29,'Parametrisierung Forscherin 1'!P29,'Parametrisierung Forscher 2'!P29)</f>
        <v>7</v>
      </c>
      <c r="Q29" s="16">
        <f>MAX('Parametrisierung Experte'!Q29,'Parametrisierung Forscherin 1'!Q29,'Parametrisierung Forscher 2'!Q29)-MIN('Parametrisierung Experte'!Q29,'Parametrisierung Forscherin 1'!Q29,'Parametrisierung Forscher 2'!Q29)</f>
        <v>7</v>
      </c>
      <c r="R29" s="16">
        <f>MAX('Parametrisierung Experte'!R29,'Parametrisierung Forscherin 1'!R29,'Parametrisierung Forscher 2'!R29)-MIN('Parametrisierung Experte'!R29,'Parametrisierung Forscherin 1'!R29,'Parametrisierung Forscher 2'!R29)</f>
        <v>7</v>
      </c>
      <c r="S29" s="16">
        <f>MAX('Parametrisierung Experte'!S29,'Parametrisierung Forscherin 1'!S29,'Parametrisierung Forscher 2'!S29)-MIN('Parametrisierung Experte'!S29,'Parametrisierung Forscherin 1'!S29,'Parametrisierung Forscher 2'!S29)</f>
        <v>4</v>
      </c>
      <c r="T29" s="16">
        <f>MAX('Parametrisierung Experte'!T29,'Parametrisierung Forscherin 1'!T29,'Parametrisierung Forscher 2'!T29)-MIN('Parametrisierung Experte'!T29,'Parametrisierung Forscherin 1'!T29,'Parametrisierung Forscher 2'!T29)</f>
        <v>5</v>
      </c>
      <c r="U29" s="16">
        <f>MAX('Parametrisierung Experte'!U29,'Parametrisierung Forscherin 1'!U29,'Parametrisierung Forscher 2'!U29)-MIN('Parametrisierung Experte'!U29,'Parametrisierung Forscherin 1'!U29,'Parametrisierung Forscher 2'!U29)</f>
        <v>7</v>
      </c>
      <c r="V29" s="16">
        <f>MAX('Parametrisierung Experte'!V29,'Parametrisierung Forscherin 1'!V29,'Parametrisierung Forscher 2'!V29)-MIN('Parametrisierung Experte'!V29,'Parametrisierung Forscherin 1'!V29,'Parametrisierung Forscher 2'!V29)</f>
        <v>7</v>
      </c>
      <c r="W29" s="16">
        <f>MAX('Parametrisierung Experte'!W29,'Parametrisierung Forscherin 1'!W29,'Parametrisierung Forscher 2'!W29)-MIN('Parametrisierung Experte'!W29,'Parametrisierung Forscherin 1'!W29,'Parametrisierung Forscher 2'!W29)</f>
        <v>5</v>
      </c>
      <c r="X29" s="16">
        <f>MAX('Parametrisierung Experte'!X29,'Parametrisierung Forscherin 1'!X29,'Parametrisierung Forscher 2'!X29)-MIN('Parametrisierung Experte'!X29,'Parametrisierung Forscherin 1'!X29,'Parametrisierung Forscher 2'!X29)</f>
        <v>7</v>
      </c>
      <c r="Y29" s="16">
        <f>MAX('Parametrisierung Experte'!Y29,'Parametrisierung Forscherin 1'!Y29,'Parametrisierung Forscher 2'!Y29)-MIN('Parametrisierung Experte'!Y29,'Parametrisierung Forscherin 1'!Y29,'Parametrisierung Forscher 2'!Y29)</f>
        <v>7</v>
      </c>
      <c r="Z29" s="16">
        <f>MAX('Parametrisierung Experte'!Z29,'Parametrisierung Forscherin 1'!Z29,'Parametrisierung Forscher 2'!Z29)-MIN('Parametrisierung Experte'!Z29,'Parametrisierung Forscherin 1'!Z29,'Parametrisierung Forscher 2'!Z29)</f>
        <v>7</v>
      </c>
      <c r="AA29" s="16">
        <f>MAX('Parametrisierung Experte'!AA29,'Parametrisierung Forscherin 1'!AA29,'Parametrisierung Forscher 2'!AA29)-MIN('Parametrisierung Experte'!AA29,'Parametrisierung Forscherin 1'!AA29,'Parametrisierung Forscher 2'!AA29)</f>
        <v>4</v>
      </c>
      <c r="AB29" s="16">
        <f>MAX('Parametrisierung Experte'!AB29,'Parametrisierung Forscherin 1'!AB29,'Parametrisierung Forscher 2'!AB29)-MIN('Parametrisierung Experte'!AB29,'Parametrisierung Forscherin 1'!AB29,'Parametrisierung Forscher 2'!AB29)</f>
        <v>5</v>
      </c>
      <c r="AC29" s="16">
        <f>MAX('Parametrisierung Experte'!AC29,'Parametrisierung Forscherin 1'!AC29,'Parametrisierung Forscher 2'!AC29)-MIN('Parametrisierung Experte'!AC29,'Parametrisierung Forscherin 1'!AC29,'Parametrisierung Forscher 2'!AC29)</f>
        <v>4</v>
      </c>
      <c r="AD29" s="16">
        <f>MAX('Parametrisierung Experte'!AD29,'Parametrisierung Forscherin 1'!AD29,'Parametrisierung Forscher 2'!AD29)-MIN('Parametrisierung Experte'!AD29,'Parametrisierung Forscherin 1'!AD29,'Parametrisierung Forscher 2'!AD29)</f>
        <v>5</v>
      </c>
      <c r="AE29" s="5"/>
      <c r="AF29" s="5"/>
      <c r="AG29" s="5"/>
      <c r="AI29" s="207"/>
      <c r="AJ29" s="207"/>
      <c r="AK29" s="207"/>
      <c r="AL29" s="207"/>
      <c r="AM29" s="207"/>
      <c r="AO29" s="50" t="s">
        <v>172</v>
      </c>
      <c r="AP29" s="50">
        <v>1</v>
      </c>
      <c r="AQ29" s="50" t="s">
        <v>369</v>
      </c>
      <c r="AR29" s="50">
        <v>1</v>
      </c>
      <c r="AS29" s="50" t="s">
        <v>367</v>
      </c>
      <c r="AT29" s="50">
        <v>1</v>
      </c>
    </row>
    <row r="30" spans="1:46" ht="15" x14ac:dyDescent="0.25">
      <c r="A30" s="186"/>
      <c r="B30" s="186"/>
      <c r="C30" s="4" t="s">
        <v>93</v>
      </c>
      <c r="D30" s="13"/>
      <c r="E30" s="16">
        <f>MAX('Parametrisierung Experte'!E30,'Parametrisierung Forscherin 1'!E30,'Parametrisierung Forscher 2'!E30)-MIN('Parametrisierung Experte'!E30,'Parametrisierung Forscherin 1'!E30,'Parametrisierung Forscher 2'!E30)</f>
        <v>7</v>
      </c>
      <c r="F30" s="16">
        <f>MAX('Parametrisierung Experte'!F30,'Parametrisierung Forscherin 1'!F30,'Parametrisierung Forscher 2'!F30)-MIN('Parametrisierung Experte'!F30,'Parametrisierung Forscherin 1'!F30,'Parametrisierung Forscher 2'!F30)</f>
        <v>9</v>
      </c>
      <c r="G30" s="16">
        <f>MAX('Parametrisierung Experte'!G30,'Parametrisierung Forscherin 1'!G30,'Parametrisierung Forscher 2'!G30)-MIN('Parametrisierung Experte'!G30,'Parametrisierung Forscherin 1'!G30,'Parametrisierung Forscher 2'!G30)</f>
        <v>7</v>
      </c>
      <c r="H30" s="16">
        <f>MAX('Parametrisierung Experte'!H30,'Parametrisierung Forscherin 1'!H30,'Parametrisierung Forscher 2'!H30)-MIN('Parametrisierung Experte'!H30,'Parametrisierung Forscherin 1'!H30,'Parametrisierung Forscher 2'!H30)</f>
        <v>0</v>
      </c>
      <c r="I30" s="16">
        <f>MAX('Parametrisierung Experte'!I30,'Parametrisierung Forscherin 1'!I30,'Parametrisierung Forscher 2'!I30)-MIN('Parametrisierung Experte'!I30,'Parametrisierung Forscherin 1'!I30,'Parametrisierung Forscher 2'!I30)</f>
        <v>0</v>
      </c>
      <c r="J30" s="16">
        <f>MAX('Parametrisierung Experte'!J30,'Parametrisierung Forscherin 1'!J30,'Parametrisierung Forscher 2'!J30)-MIN('Parametrisierung Experte'!J30,'Parametrisierung Forscherin 1'!J30,'Parametrisierung Forscher 2'!J30)</f>
        <v>7</v>
      </c>
      <c r="K30" s="16">
        <f>MAX('Parametrisierung Experte'!K30,'Parametrisierung Forscherin 1'!K30,'Parametrisierung Forscher 2'!K30)-MIN('Parametrisierung Experte'!K30,'Parametrisierung Forscherin 1'!K30,'Parametrisierung Forscher 2'!K30)</f>
        <v>9</v>
      </c>
      <c r="L30" s="16">
        <f>MAX('Parametrisierung Experte'!L30,'Parametrisierung Forscherin 1'!L30,'Parametrisierung Forscher 2'!L30)-MIN('Parametrisierung Experte'!L30,'Parametrisierung Forscherin 1'!L30,'Parametrisierung Forscher 2'!L30)</f>
        <v>7</v>
      </c>
      <c r="M30" s="16">
        <f>MAX('Parametrisierung Experte'!M30,'Parametrisierung Forscherin 1'!M30,'Parametrisierung Forscher 2'!M30)-MIN('Parametrisierung Experte'!M30,'Parametrisierung Forscherin 1'!M30,'Parametrisierung Forscher 2'!M30)</f>
        <v>7</v>
      </c>
      <c r="N30" s="16">
        <f>MAX('Parametrisierung Experte'!N30,'Parametrisierung Forscherin 1'!N30,'Parametrisierung Forscher 2'!N30)-MIN('Parametrisierung Experte'!N30,'Parametrisierung Forscherin 1'!N30,'Parametrisierung Forscher 2'!N30)</f>
        <v>4</v>
      </c>
      <c r="O30" s="16">
        <f>MAX('Parametrisierung Experte'!O30,'Parametrisierung Forscherin 1'!O30,'Parametrisierung Forscher 2'!O30)-MIN('Parametrisierung Experte'!O30,'Parametrisierung Forscherin 1'!O30,'Parametrisierung Forscher 2'!O30)</f>
        <v>3</v>
      </c>
      <c r="P30" s="16">
        <f>MAX('Parametrisierung Experte'!P30,'Parametrisierung Forscherin 1'!P30,'Parametrisierung Forscher 2'!P30)-MIN('Parametrisierung Experte'!P30,'Parametrisierung Forscherin 1'!P30,'Parametrisierung Forscher 2'!P30)</f>
        <v>2</v>
      </c>
      <c r="Q30" s="16">
        <f>MAX('Parametrisierung Experte'!Q30,'Parametrisierung Forscherin 1'!Q30,'Parametrisierung Forscher 2'!Q30)-MIN('Parametrisierung Experte'!Q30,'Parametrisierung Forscherin 1'!Q30,'Parametrisierung Forscher 2'!Q30)</f>
        <v>9</v>
      </c>
      <c r="R30" s="16">
        <f>MAX('Parametrisierung Experte'!R30,'Parametrisierung Forscherin 1'!R30,'Parametrisierung Forscher 2'!R30)-MIN('Parametrisierung Experte'!R30,'Parametrisierung Forscherin 1'!R30,'Parametrisierung Forscher 2'!R30)</f>
        <v>7</v>
      </c>
      <c r="S30" s="16">
        <f>MAX('Parametrisierung Experte'!S30,'Parametrisierung Forscherin 1'!S30,'Parametrisierung Forscher 2'!S30)-MIN('Parametrisierung Experte'!S30,'Parametrisierung Forscherin 1'!S30,'Parametrisierung Forscher 2'!S30)</f>
        <v>5</v>
      </c>
      <c r="T30" s="16">
        <f>MAX('Parametrisierung Experte'!T30,'Parametrisierung Forscherin 1'!T30,'Parametrisierung Forscher 2'!T30)-MIN('Parametrisierung Experte'!T30,'Parametrisierung Forscherin 1'!T30,'Parametrisierung Forscher 2'!T30)</f>
        <v>7</v>
      </c>
      <c r="U30" s="16">
        <f>MAX('Parametrisierung Experte'!U30,'Parametrisierung Forscherin 1'!U30,'Parametrisierung Forscher 2'!U30)-MIN('Parametrisierung Experte'!U30,'Parametrisierung Forscherin 1'!U30,'Parametrisierung Forscher 2'!U30)</f>
        <v>4</v>
      </c>
      <c r="V30" s="16">
        <f>MAX('Parametrisierung Experte'!V30,'Parametrisierung Forscherin 1'!V30,'Parametrisierung Forscher 2'!V30)-MIN('Parametrisierung Experte'!V30,'Parametrisierung Forscherin 1'!V30,'Parametrisierung Forscher 2'!V30)</f>
        <v>9</v>
      </c>
      <c r="W30" s="16">
        <f>MAX('Parametrisierung Experte'!W30,'Parametrisierung Forscherin 1'!W30,'Parametrisierung Forscher 2'!W30)-MIN('Parametrisierung Experte'!W30,'Parametrisierung Forscherin 1'!W30,'Parametrisierung Forscher 2'!W30)</f>
        <v>7</v>
      </c>
      <c r="X30" s="16">
        <f>MAX('Parametrisierung Experte'!X30,'Parametrisierung Forscherin 1'!X30,'Parametrisierung Forscher 2'!X30)-MIN('Parametrisierung Experte'!X30,'Parametrisierung Forscherin 1'!X30,'Parametrisierung Forscher 2'!X30)</f>
        <v>2</v>
      </c>
      <c r="Y30" s="16">
        <f>MAX('Parametrisierung Experte'!Y30,'Parametrisierung Forscherin 1'!Y30,'Parametrisierung Forscher 2'!Y30)-MIN('Parametrisierung Experte'!Y30,'Parametrisierung Forscherin 1'!Y30,'Parametrisierung Forscher 2'!Y30)</f>
        <v>2</v>
      </c>
      <c r="Z30" s="16">
        <f>MAX('Parametrisierung Experte'!Z30,'Parametrisierung Forscherin 1'!Z30,'Parametrisierung Forscher 2'!Z30)-MIN('Parametrisierung Experte'!Z30,'Parametrisierung Forscherin 1'!Z30,'Parametrisierung Forscher 2'!Z30)</f>
        <v>2</v>
      </c>
      <c r="AA30" s="16">
        <f>MAX('Parametrisierung Experte'!AA30,'Parametrisierung Forscherin 1'!AA30,'Parametrisierung Forscher 2'!AA30)-MIN('Parametrisierung Experte'!AA30,'Parametrisierung Forscherin 1'!AA30,'Parametrisierung Forscher 2'!AA30)</f>
        <v>5</v>
      </c>
      <c r="AB30" s="16">
        <f>MAX('Parametrisierung Experte'!AB30,'Parametrisierung Forscherin 1'!AB30,'Parametrisierung Forscher 2'!AB30)-MIN('Parametrisierung Experte'!AB30,'Parametrisierung Forscherin 1'!AB30,'Parametrisierung Forscher 2'!AB30)</f>
        <v>9</v>
      </c>
      <c r="AC30" s="16">
        <f>MAX('Parametrisierung Experte'!AC30,'Parametrisierung Forscherin 1'!AC30,'Parametrisierung Forscher 2'!AC30)-MIN('Parametrisierung Experte'!AC30,'Parametrisierung Forscherin 1'!AC30,'Parametrisierung Forscher 2'!AC30)</f>
        <v>5</v>
      </c>
      <c r="AD30" s="16">
        <f>MAX('Parametrisierung Experte'!AD30,'Parametrisierung Forscherin 1'!AD30,'Parametrisierung Forscher 2'!AD30)-MIN('Parametrisierung Experte'!AD30,'Parametrisierung Forscherin 1'!AD30,'Parametrisierung Forscher 2'!AD30)</f>
        <v>4</v>
      </c>
      <c r="AE30" s="5"/>
      <c r="AF30" s="5"/>
      <c r="AG30" s="5"/>
      <c r="AI30" s="207"/>
      <c r="AJ30" s="207"/>
      <c r="AK30" s="207"/>
      <c r="AL30" s="207"/>
      <c r="AM30" s="207"/>
      <c r="AO30" s="50" t="s">
        <v>175</v>
      </c>
      <c r="AP30" s="50">
        <v>3</v>
      </c>
      <c r="AQ30" s="50" t="s">
        <v>173</v>
      </c>
      <c r="AR30" s="50">
        <v>3</v>
      </c>
      <c r="AS30" s="50" t="s">
        <v>171</v>
      </c>
      <c r="AT30" s="50">
        <v>3</v>
      </c>
    </row>
    <row r="31" spans="1:46" ht="15" x14ac:dyDescent="0.25">
      <c r="A31" s="186"/>
      <c r="B31" s="186"/>
      <c r="C31" s="4" t="s">
        <v>94</v>
      </c>
      <c r="D31" s="13"/>
      <c r="E31" s="16">
        <f>MAX('Parametrisierung Experte'!E31,'Parametrisierung Forscherin 1'!E31,'Parametrisierung Forscher 2'!E31)-MIN('Parametrisierung Experte'!E31,'Parametrisierung Forscherin 1'!E31,'Parametrisierung Forscher 2'!E31)</f>
        <v>5</v>
      </c>
      <c r="F31" s="16">
        <f>MAX('Parametrisierung Experte'!F31,'Parametrisierung Forscherin 1'!F31,'Parametrisierung Forscher 2'!F31)-MIN('Parametrisierung Experte'!F31,'Parametrisierung Forscherin 1'!F31,'Parametrisierung Forscher 2'!F31)</f>
        <v>5</v>
      </c>
      <c r="G31" s="16">
        <f>MAX('Parametrisierung Experte'!G31,'Parametrisierung Forscherin 1'!G31,'Parametrisierung Forscher 2'!G31)-MIN('Parametrisierung Experte'!G31,'Parametrisierung Forscherin 1'!G31,'Parametrisierung Forscher 2'!G31)</f>
        <v>9</v>
      </c>
      <c r="H31" s="16">
        <f>MAX('Parametrisierung Experte'!H31,'Parametrisierung Forscherin 1'!H31,'Parametrisierung Forscher 2'!H31)-MIN('Parametrisierung Experte'!H31,'Parametrisierung Forscherin 1'!H31,'Parametrisierung Forscher 2'!H31)</f>
        <v>7</v>
      </c>
      <c r="I31" s="16">
        <f>MAX('Parametrisierung Experte'!I31,'Parametrisierung Forscherin 1'!I31,'Parametrisierung Forscher 2'!I31)-MIN('Parametrisierung Experte'!I31,'Parametrisierung Forscherin 1'!I31,'Parametrisierung Forscher 2'!I31)</f>
        <v>2</v>
      </c>
      <c r="J31" s="16">
        <f>MAX('Parametrisierung Experte'!J31,'Parametrisierung Forscherin 1'!J31,'Parametrisierung Forscher 2'!J31)-MIN('Parametrisierung Experte'!J31,'Parametrisierung Forscherin 1'!J31,'Parametrisierung Forscher 2'!J31)</f>
        <v>9</v>
      </c>
      <c r="K31" s="16">
        <f>MAX('Parametrisierung Experte'!K31,'Parametrisierung Forscherin 1'!K31,'Parametrisierung Forscher 2'!K31)-MIN('Parametrisierung Experte'!K31,'Parametrisierung Forscherin 1'!K31,'Parametrisierung Forscher 2'!K31)</f>
        <v>9</v>
      </c>
      <c r="L31" s="16">
        <f>MAX('Parametrisierung Experte'!L31,'Parametrisierung Forscherin 1'!L31,'Parametrisierung Forscher 2'!L31)-MIN('Parametrisierung Experte'!L31,'Parametrisierung Forscherin 1'!L31,'Parametrisierung Forscher 2'!L31)</f>
        <v>7</v>
      </c>
      <c r="M31" s="16">
        <f>MAX('Parametrisierung Experte'!M31,'Parametrisierung Forscherin 1'!M31,'Parametrisierung Forscher 2'!M31)-MIN('Parametrisierung Experte'!M31,'Parametrisierung Forscherin 1'!M31,'Parametrisierung Forscher 2'!M31)</f>
        <v>7</v>
      </c>
      <c r="N31" s="16">
        <f>MAX('Parametrisierung Experte'!N31,'Parametrisierung Forscherin 1'!N31,'Parametrisierung Forscher 2'!N31)-MIN('Parametrisierung Experte'!N31,'Parametrisierung Forscherin 1'!N31,'Parametrisierung Forscher 2'!N31)</f>
        <v>4</v>
      </c>
      <c r="O31" s="16">
        <f>MAX('Parametrisierung Experte'!O31,'Parametrisierung Forscherin 1'!O31,'Parametrisierung Forscher 2'!O31)-MIN('Parametrisierung Experte'!O31,'Parametrisierung Forscherin 1'!O31,'Parametrisierung Forscher 2'!O31)</f>
        <v>7</v>
      </c>
      <c r="P31" s="16">
        <f>MAX('Parametrisierung Experte'!P31,'Parametrisierung Forscherin 1'!P31,'Parametrisierung Forscher 2'!P31)-MIN('Parametrisierung Experte'!P31,'Parametrisierung Forscherin 1'!P31,'Parametrisierung Forscher 2'!P31)</f>
        <v>7</v>
      </c>
      <c r="Q31" s="16">
        <f>MAX('Parametrisierung Experte'!Q31,'Parametrisierung Forscherin 1'!Q31,'Parametrisierung Forscher 2'!Q31)-MIN('Parametrisierung Experte'!Q31,'Parametrisierung Forscherin 1'!Q31,'Parametrisierung Forscher 2'!Q31)</f>
        <v>2</v>
      </c>
      <c r="R31" s="16">
        <f>MAX('Parametrisierung Experte'!R31,'Parametrisierung Forscherin 1'!R31,'Parametrisierung Forscher 2'!R31)-MIN('Parametrisierung Experte'!R31,'Parametrisierung Forscherin 1'!R31,'Parametrisierung Forscher 2'!R31)</f>
        <v>7</v>
      </c>
      <c r="S31" s="16">
        <f>MAX('Parametrisierung Experte'!S31,'Parametrisierung Forscherin 1'!S31,'Parametrisierung Forscher 2'!S31)-MIN('Parametrisierung Experte'!S31,'Parametrisierung Forscherin 1'!S31,'Parametrisierung Forscher 2'!S31)</f>
        <v>7</v>
      </c>
      <c r="T31" s="16">
        <f>MAX('Parametrisierung Experte'!T31,'Parametrisierung Forscherin 1'!T31,'Parametrisierung Forscher 2'!T31)-MIN('Parametrisierung Experte'!T31,'Parametrisierung Forscherin 1'!T31,'Parametrisierung Forscher 2'!T31)</f>
        <v>9</v>
      </c>
      <c r="U31" s="16">
        <f>MAX('Parametrisierung Experte'!U31,'Parametrisierung Forscherin 1'!U31,'Parametrisierung Forscher 2'!U31)-MIN('Parametrisierung Experte'!U31,'Parametrisierung Forscherin 1'!U31,'Parametrisierung Forscher 2'!U31)</f>
        <v>5</v>
      </c>
      <c r="V31" s="16">
        <f>MAX('Parametrisierung Experte'!V31,'Parametrisierung Forscherin 1'!V31,'Parametrisierung Forscher 2'!V31)-MIN('Parametrisierung Experte'!V31,'Parametrisierung Forscherin 1'!V31,'Parametrisierung Forscher 2'!V31)</f>
        <v>6</v>
      </c>
      <c r="W31" s="16">
        <f>MAX('Parametrisierung Experte'!W31,'Parametrisierung Forscherin 1'!W31,'Parametrisierung Forscher 2'!W31)-MIN('Parametrisierung Experte'!W31,'Parametrisierung Forscherin 1'!W31,'Parametrisierung Forscher 2'!W31)</f>
        <v>2</v>
      </c>
      <c r="X31" s="16">
        <f>MAX('Parametrisierung Experte'!X31,'Parametrisierung Forscherin 1'!X31,'Parametrisierung Forscher 2'!X31)-MIN('Parametrisierung Experte'!X31,'Parametrisierung Forscherin 1'!X31,'Parametrisierung Forscher 2'!X31)</f>
        <v>7</v>
      </c>
      <c r="Y31" s="16">
        <f>MAX('Parametrisierung Experte'!Y31,'Parametrisierung Forscherin 1'!Y31,'Parametrisierung Forscher 2'!Y31)-MIN('Parametrisierung Experte'!Y31,'Parametrisierung Forscherin 1'!Y31,'Parametrisierung Forscher 2'!Y31)</f>
        <v>2</v>
      </c>
      <c r="Z31" s="16">
        <f>MAX('Parametrisierung Experte'!Z31,'Parametrisierung Forscherin 1'!Z31,'Parametrisierung Forscher 2'!Z31)-MIN('Parametrisierung Experte'!Z31,'Parametrisierung Forscherin 1'!Z31,'Parametrisierung Forscher 2'!Z31)</f>
        <v>9</v>
      </c>
      <c r="AA31" s="16">
        <f>MAX('Parametrisierung Experte'!AA31,'Parametrisierung Forscherin 1'!AA31,'Parametrisierung Forscher 2'!AA31)-MIN('Parametrisierung Experte'!AA31,'Parametrisierung Forscherin 1'!AA31,'Parametrisierung Forscher 2'!AA31)</f>
        <v>7</v>
      </c>
      <c r="AB31" s="16">
        <f>MAX('Parametrisierung Experte'!AB31,'Parametrisierung Forscherin 1'!AB31,'Parametrisierung Forscher 2'!AB31)-MIN('Parametrisierung Experte'!AB31,'Parametrisierung Forscherin 1'!AB31,'Parametrisierung Forscher 2'!AB31)</f>
        <v>7</v>
      </c>
      <c r="AC31" s="16">
        <f>MAX('Parametrisierung Experte'!AC31,'Parametrisierung Forscherin 1'!AC31,'Parametrisierung Forscher 2'!AC31)-MIN('Parametrisierung Experte'!AC31,'Parametrisierung Forscherin 1'!AC31,'Parametrisierung Forscher 2'!AC31)</f>
        <v>7</v>
      </c>
      <c r="AD31" s="16">
        <f>MAX('Parametrisierung Experte'!AD31,'Parametrisierung Forscherin 1'!AD31,'Parametrisierung Forscher 2'!AD31)-MIN('Parametrisierung Experte'!AD31,'Parametrisierung Forscherin 1'!AD31,'Parametrisierung Forscher 2'!AD31)</f>
        <v>4</v>
      </c>
      <c r="AE31" s="5"/>
      <c r="AF31" s="5"/>
      <c r="AG31" s="5"/>
      <c r="AI31" s="207"/>
      <c r="AJ31" s="207"/>
      <c r="AK31" s="207"/>
      <c r="AL31" s="207"/>
      <c r="AM31" s="207"/>
      <c r="AO31" s="50" t="s">
        <v>366</v>
      </c>
      <c r="AP31" s="50">
        <v>6</v>
      </c>
      <c r="AQ31" s="50" t="s">
        <v>174</v>
      </c>
      <c r="AR31" s="50">
        <v>6</v>
      </c>
      <c r="AS31" s="50" t="s">
        <v>366</v>
      </c>
      <c r="AT31" s="50">
        <v>6</v>
      </c>
    </row>
    <row r="32" spans="1:46" ht="15" x14ac:dyDescent="0.25">
      <c r="A32" s="186"/>
      <c r="B32" s="186"/>
      <c r="C32" s="4" t="s">
        <v>95</v>
      </c>
      <c r="D32" s="13"/>
      <c r="E32" s="16">
        <f>MAX('Parametrisierung Experte'!E32,'Parametrisierung Forscherin 1'!E32,'Parametrisierung Forscher 2'!E32)-MIN('Parametrisierung Experte'!E32,'Parametrisierung Forscherin 1'!E32,'Parametrisierung Forscher 2'!E32)</f>
        <v>7</v>
      </c>
      <c r="F32" s="16">
        <f>MAX('Parametrisierung Experte'!F32,'Parametrisierung Forscherin 1'!F32,'Parametrisierung Forscher 2'!F32)-MIN('Parametrisierung Experte'!F32,'Parametrisierung Forscherin 1'!F32,'Parametrisierung Forscher 2'!F32)</f>
        <v>9</v>
      </c>
      <c r="G32" s="16">
        <f>MAX('Parametrisierung Experte'!G32,'Parametrisierung Forscherin 1'!G32,'Parametrisierung Forscher 2'!G32)-MIN('Parametrisierung Experte'!G32,'Parametrisierung Forscherin 1'!G32,'Parametrisierung Forscher 2'!G32)</f>
        <v>7</v>
      </c>
      <c r="H32" s="16">
        <f>MAX('Parametrisierung Experte'!H32,'Parametrisierung Forscherin 1'!H32,'Parametrisierung Forscher 2'!H32)-MIN('Parametrisierung Experte'!H32,'Parametrisierung Forscherin 1'!H32,'Parametrisierung Forscher 2'!H32)</f>
        <v>9</v>
      </c>
      <c r="I32" s="16">
        <f>MAX('Parametrisierung Experte'!I32,'Parametrisierung Forscherin 1'!I32,'Parametrisierung Forscher 2'!I32)-MIN('Parametrisierung Experte'!I32,'Parametrisierung Forscherin 1'!I32,'Parametrisierung Forscher 2'!I32)</f>
        <v>2</v>
      </c>
      <c r="J32" s="16">
        <f>MAX('Parametrisierung Experte'!J32,'Parametrisierung Forscherin 1'!J32,'Parametrisierung Forscher 2'!J32)-MIN('Parametrisierung Experte'!J32,'Parametrisierung Forscherin 1'!J32,'Parametrisierung Forscher 2'!J32)</f>
        <v>9</v>
      </c>
      <c r="K32" s="16">
        <f>MAX('Parametrisierung Experte'!K32,'Parametrisierung Forscherin 1'!K32,'Parametrisierung Forscher 2'!K32)-MIN('Parametrisierung Experte'!K32,'Parametrisierung Forscherin 1'!K32,'Parametrisierung Forscher 2'!K32)</f>
        <v>9</v>
      </c>
      <c r="L32" s="16">
        <f>MAX('Parametrisierung Experte'!L32,'Parametrisierung Forscherin 1'!L32,'Parametrisierung Forscher 2'!L32)-MIN('Parametrisierung Experte'!L32,'Parametrisierung Forscherin 1'!L32,'Parametrisierung Forscher 2'!L32)</f>
        <v>9</v>
      </c>
      <c r="M32" s="16">
        <f>MAX('Parametrisierung Experte'!M32,'Parametrisierung Forscherin 1'!M32,'Parametrisierung Forscher 2'!M32)-MIN('Parametrisierung Experte'!M32,'Parametrisierung Forscherin 1'!M32,'Parametrisierung Forscher 2'!M32)</f>
        <v>7</v>
      </c>
      <c r="N32" s="16">
        <f>MAX('Parametrisierung Experte'!N32,'Parametrisierung Forscherin 1'!N32,'Parametrisierung Forscher 2'!N32)-MIN('Parametrisierung Experte'!N32,'Parametrisierung Forscherin 1'!N32,'Parametrisierung Forscher 2'!N32)</f>
        <v>5</v>
      </c>
      <c r="O32" s="16">
        <f>MAX('Parametrisierung Experte'!O32,'Parametrisierung Forscherin 1'!O32,'Parametrisierung Forscher 2'!O32)-MIN('Parametrisierung Experte'!O32,'Parametrisierung Forscherin 1'!O32,'Parametrisierung Forscher 2'!O32)</f>
        <v>7</v>
      </c>
      <c r="P32" s="16">
        <f>MAX('Parametrisierung Experte'!P32,'Parametrisierung Forscherin 1'!P32,'Parametrisierung Forscher 2'!P32)-MIN('Parametrisierung Experte'!P32,'Parametrisierung Forscherin 1'!P32,'Parametrisierung Forscher 2'!P32)</f>
        <v>7</v>
      </c>
      <c r="Q32" s="16">
        <f>MAX('Parametrisierung Experte'!Q32,'Parametrisierung Forscherin 1'!Q32,'Parametrisierung Forscher 2'!Q32)-MIN('Parametrisierung Experte'!Q32,'Parametrisierung Forscherin 1'!Q32,'Parametrisierung Forscher 2'!Q32)</f>
        <v>9</v>
      </c>
      <c r="R32" s="16">
        <f>MAX('Parametrisierung Experte'!R32,'Parametrisierung Forscherin 1'!R32,'Parametrisierung Forscher 2'!R32)-MIN('Parametrisierung Experte'!R32,'Parametrisierung Forscherin 1'!R32,'Parametrisierung Forscher 2'!R32)</f>
        <v>9</v>
      </c>
      <c r="S32" s="16">
        <f>MAX('Parametrisierung Experte'!S32,'Parametrisierung Forscherin 1'!S32,'Parametrisierung Forscher 2'!S32)-MIN('Parametrisierung Experte'!S32,'Parametrisierung Forscherin 1'!S32,'Parametrisierung Forscher 2'!S32)</f>
        <v>9</v>
      </c>
      <c r="T32" s="16">
        <f>MAX('Parametrisierung Experte'!T32,'Parametrisierung Forscherin 1'!T32,'Parametrisierung Forscher 2'!T32)-MIN('Parametrisierung Experte'!T32,'Parametrisierung Forscherin 1'!T32,'Parametrisierung Forscher 2'!T32)</f>
        <v>9</v>
      </c>
      <c r="U32" s="16">
        <f>MAX('Parametrisierung Experte'!U32,'Parametrisierung Forscherin 1'!U32,'Parametrisierung Forscher 2'!U32)-MIN('Parametrisierung Experte'!U32,'Parametrisierung Forscherin 1'!U32,'Parametrisierung Forscher 2'!U32)</f>
        <v>7</v>
      </c>
      <c r="V32" s="16">
        <f>MAX('Parametrisierung Experte'!V32,'Parametrisierung Forscherin 1'!V32,'Parametrisierung Forscher 2'!V32)-MIN('Parametrisierung Experte'!V32,'Parametrisierung Forscherin 1'!V32,'Parametrisierung Forscher 2'!V32)</f>
        <v>7</v>
      </c>
      <c r="W32" s="16">
        <f>MAX('Parametrisierung Experte'!W32,'Parametrisierung Forscherin 1'!W32,'Parametrisierung Forscher 2'!W32)-MIN('Parametrisierung Experte'!W32,'Parametrisierung Forscherin 1'!W32,'Parametrisierung Forscher 2'!W32)</f>
        <v>2</v>
      </c>
      <c r="X32" s="16">
        <f>MAX('Parametrisierung Experte'!X32,'Parametrisierung Forscherin 1'!X32,'Parametrisierung Forscher 2'!X32)-MIN('Parametrisierung Experte'!X32,'Parametrisierung Forscherin 1'!X32,'Parametrisierung Forscher 2'!X32)</f>
        <v>7</v>
      </c>
      <c r="Y32" s="16">
        <f>MAX('Parametrisierung Experte'!Y32,'Parametrisierung Forscherin 1'!Y32,'Parametrisierung Forscher 2'!Y32)-MIN('Parametrisierung Experte'!Y32,'Parametrisierung Forscherin 1'!Y32,'Parametrisierung Forscher 2'!Y32)</f>
        <v>9</v>
      </c>
      <c r="Z32" s="16">
        <f>MAX('Parametrisierung Experte'!Z32,'Parametrisierung Forscherin 1'!Z32,'Parametrisierung Forscher 2'!Z32)-MIN('Parametrisierung Experte'!Z32,'Parametrisierung Forscherin 1'!Z32,'Parametrisierung Forscher 2'!Z32)</f>
        <v>7</v>
      </c>
      <c r="AA32" s="16">
        <f>MAX('Parametrisierung Experte'!AA32,'Parametrisierung Forscherin 1'!AA32,'Parametrisierung Forscher 2'!AA32)-MIN('Parametrisierung Experte'!AA32,'Parametrisierung Forscherin 1'!AA32,'Parametrisierung Forscher 2'!AA32)</f>
        <v>7</v>
      </c>
      <c r="AB32" s="16">
        <f>MAX('Parametrisierung Experte'!AB32,'Parametrisierung Forscherin 1'!AB32,'Parametrisierung Forscher 2'!AB32)-MIN('Parametrisierung Experte'!AB32,'Parametrisierung Forscherin 1'!AB32,'Parametrisierung Forscher 2'!AB32)</f>
        <v>4</v>
      </c>
      <c r="AC32" s="16">
        <f>MAX('Parametrisierung Experte'!AC32,'Parametrisierung Forscherin 1'!AC32,'Parametrisierung Forscher 2'!AC32)-MIN('Parametrisierung Experte'!AC32,'Parametrisierung Forscherin 1'!AC32,'Parametrisierung Forscher 2'!AC32)</f>
        <v>7</v>
      </c>
      <c r="AD32" s="16">
        <f>MAX('Parametrisierung Experte'!AD32,'Parametrisierung Forscherin 1'!AD32,'Parametrisierung Forscher 2'!AD32)-MIN('Parametrisierung Experte'!AD32,'Parametrisierung Forscherin 1'!AD32,'Parametrisierung Forscher 2'!AD32)</f>
        <v>7</v>
      </c>
      <c r="AE32" s="5"/>
      <c r="AF32" s="5"/>
      <c r="AG32" s="5"/>
      <c r="AI32" s="207"/>
      <c r="AJ32" s="207"/>
      <c r="AK32" s="207"/>
      <c r="AL32" s="207"/>
      <c r="AM32" s="207"/>
      <c r="AO32" s="50" t="s">
        <v>171</v>
      </c>
      <c r="AP32" s="50">
        <v>8</v>
      </c>
      <c r="AQ32" s="50" t="s">
        <v>176</v>
      </c>
      <c r="AR32" s="50">
        <v>8</v>
      </c>
      <c r="AS32" s="50" t="s">
        <v>370</v>
      </c>
      <c r="AT32" s="50">
        <v>8</v>
      </c>
    </row>
    <row r="33" spans="1:46" ht="15" x14ac:dyDescent="0.25">
      <c r="A33" s="186"/>
      <c r="B33" s="186"/>
      <c r="C33" s="4" t="s">
        <v>96</v>
      </c>
      <c r="D33" s="13"/>
      <c r="E33" s="16">
        <f>MAX('Parametrisierung Experte'!E33,'Parametrisierung Forscherin 1'!E33,'Parametrisierung Forscher 2'!E33)-MIN('Parametrisierung Experte'!E33,'Parametrisierung Forscherin 1'!E33,'Parametrisierung Forscher 2'!E33)</f>
        <v>2</v>
      </c>
      <c r="F33" s="16">
        <f>MAX('Parametrisierung Experte'!F33,'Parametrisierung Forscherin 1'!F33,'Parametrisierung Forscher 2'!F33)-MIN('Parametrisierung Experte'!F33,'Parametrisierung Forscherin 1'!F33,'Parametrisierung Forscher 2'!F33)</f>
        <v>2</v>
      </c>
      <c r="G33" s="16">
        <f>MAX('Parametrisierung Experte'!G33,'Parametrisierung Forscherin 1'!G33,'Parametrisierung Forscher 2'!G33)-MIN('Parametrisierung Experte'!G33,'Parametrisierung Forscherin 1'!G33,'Parametrisierung Forscher 2'!G33)</f>
        <v>5</v>
      </c>
      <c r="H33" s="16">
        <f>MAX('Parametrisierung Experte'!H33,'Parametrisierung Forscherin 1'!H33,'Parametrisierung Forscher 2'!H33)-MIN('Parametrisierung Experte'!H33,'Parametrisierung Forscherin 1'!H33,'Parametrisierung Forscher 2'!H33)</f>
        <v>9</v>
      </c>
      <c r="I33" s="16">
        <f>MAX('Parametrisierung Experte'!I33,'Parametrisierung Forscherin 1'!I33,'Parametrisierung Forscher 2'!I33)-MIN('Parametrisierung Experte'!I33,'Parametrisierung Forscherin 1'!I33,'Parametrisierung Forscher 2'!I33)</f>
        <v>4</v>
      </c>
      <c r="J33" s="16">
        <f>MAX('Parametrisierung Experte'!J33,'Parametrisierung Forscherin 1'!J33,'Parametrisierung Forscher 2'!J33)-MIN('Parametrisierung Experte'!J33,'Parametrisierung Forscherin 1'!J33,'Parametrisierung Forscher 2'!J33)</f>
        <v>5</v>
      </c>
      <c r="K33" s="16">
        <f>MAX('Parametrisierung Experte'!K33,'Parametrisierung Forscherin 1'!K33,'Parametrisierung Forscher 2'!K33)-MIN('Parametrisierung Experte'!K33,'Parametrisierung Forscherin 1'!K33,'Parametrisierung Forscher 2'!K33)</f>
        <v>9</v>
      </c>
      <c r="L33" s="16">
        <f>MAX('Parametrisierung Experte'!L33,'Parametrisierung Forscherin 1'!L33,'Parametrisierung Forscher 2'!L33)-MIN('Parametrisierung Experte'!L33,'Parametrisierung Forscherin 1'!L33,'Parametrisierung Forscher 2'!L33)</f>
        <v>5</v>
      </c>
      <c r="M33" s="16">
        <f>MAX('Parametrisierung Experte'!M33,'Parametrisierung Forscherin 1'!M33,'Parametrisierung Forscher 2'!M33)-MIN('Parametrisierung Experte'!M33,'Parametrisierung Forscherin 1'!M33,'Parametrisierung Forscher 2'!M33)</f>
        <v>4</v>
      </c>
      <c r="N33" s="16">
        <f>MAX('Parametrisierung Experte'!N33,'Parametrisierung Forscherin 1'!N33,'Parametrisierung Forscher 2'!N33)-MIN('Parametrisierung Experte'!N33,'Parametrisierung Forscherin 1'!N33,'Parametrisierung Forscher 2'!N33)</f>
        <v>7</v>
      </c>
      <c r="O33" s="16">
        <f>MAX('Parametrisierung Experte'!O33,'Parametrisierung Forscherin 1'!O33,'Parametrisierung Forscher 2'!O33)-MIN('Parametrisierung Experte'!O33,'Parametrisierung Forscherin 1'!O33,'Parametrisierung Forscher 2'!O33)</f>
        <v>7</v>
      </c>
      <c r="P33" s="16">
        <f>MAX('Parametrisierung Experte'!P33,'Parametrisierung Forscherin 1'!P33,'Parametrisierung Forscher 2'!P33)-MIN('Parametrisierung Experte'!P33,'Parametrisierung Forscherin 1'!P33,'Parametrisierung Forscher 2'!P33)</f>
        <v>8</v>
      </c>
      <c r="Q33" s="16">
        <f>MAX('Parametrisierung Experte'!Q33,'Parametrisierung Forscherin 1'!Q33,'Parametrisierung Forscher 2'!Q33)-MIN('Parametrisierung Experte'!Q33,'Parametrisierung Forscherin 1'!Q33,'Parametrisierung Forscher 2'!Q33)</f>
        <v>5</v>
      </c>
      <c r="R33" s="16">
        <f>MAX('Parametrisierung Experte'!R33,'Parametrisierung Forscherin 1'!R33,'Parametrisierung Forscher 2'!R33)-MIN('Parametrisierung Experte'!R33,'Parametrisierung Forscherin 1'!R33,'Parametrisierung Forscher 2'!R33)</f>
        <v>2</v>
      </c>
      <c r="S33" s="16">
        <f>MAX('Parametrisierung Experte'!S33,'Parametrisierung Forscherin 1'!S33,'Parametrisierung Forscher 2'!S33)-MIN('Parametrisierung Experte'!S33,'Parametrisierung Forscherin 1'!S33,'Parametrisierung Forscher 2'!S33)</f>
        <v>9</v>
      </c>
      <c r="T33" s="16">
        <f>MAX('Parametrisierung Experte'!T33,'Parametrisierung Forscherin 1'!T33,'Parametrisierung Forscher 2'!T33)-MIN('Parametrisierung Experte'!T33,'Parametrisierung Forscherin 1'!T33,'Parametrisierung Forscher 2'!T33)</f>
        <v>9</v>
      </c>
      <c r="U33" s="16">
        <f>MAX('Parametrisierung Experte'!U33,'Parametrisierung Forscherin 1'!U33,'Parametrisierung Forscher 2'!U33)-MIN('Parametrisierung Experte'!U33,'Parametrisierung Forscherin 1'!U33,'Parametrisierung Forscher 2'!U33)</f>
        <v>5</v>
      </c>
      <c r="V33" s="16">
        <f>MAX('Parametrisierung Experte'!V33,'Parametrisierung Forscherin 1'!V33,'Parametrisierung Forscher 2'!V33)-MIN('Parametrisierung Experte'!V33,'Parametrisierung Forscherin 1'!V33,'Parametrisierung Forscher 2'!V33)</f>
        <v>7</v>
      </c>
      <c r="W33" s="16">
        <f>MAX('Parametrisierung Experte'!W33,'Parametrisierung Forscherin 1'!W33,'Parametrisierung Forscher 2'!W33)-MIN('Parametrisierung Experte'!W33,'Parametrisierung Forscherin 1'!W33,'Parametrisierung Forscher 2'!W33)</f>
        <v>5</v>
      </c>
      <c r="X33" s="16">
        <f>MAX('Parametrisierung Experte'!X33,'Parametrisierung Forscherin 1'!X33,'Parametrisierung Forscher 2'!X33)-MIN('Parametrisierung Experte'!X33,'Parametrisierung Forscherin 1'!X33,'Parametrisierung Forscher 2'!X33)</f>
        <v>5</v>
      </c>
      <c r="Y33" s="16">
        <f>MAX('Parametrisierung Experte'!Y33,'Parametrisierung Forscherin 1'!Y33,'Parametrisierung Forscher 2'!Y33)-MIN('Parametrisierung Experte'!Y33,'Parametrisierung Forscherin 1'!Y33,'Parametrisierung Forscher 2'!Y33)</f>
        <v>7</v>
      </c>
      <c r="Z33" s="16">
        <f>MAX('Parametrisierung Experte'!Z33,'Parametrisierung Forscherin 1'!Z33,'Parametrisierung Forscher 2'!Z33)-MIN('Parametrisierung Experte'!Z33,'Parametrisierung Forscherin 1'!Z33,'Parametrisierung Forscher 2'!Z33)</f>
        <v>5</v>
      </c>
      <c r="AA33" s="16">
        <f>MAX('Parametrisierung Experte'!AA33,'Parametrisierung Forscherin 1'!AA33,'Parametrisierung Forscher 2'!AA33)-MIN('Parametrisierung Experte'!AA33,'Parametrisierung Forscherin 1'!AA33,'Parametrisierung Forscher 2'!AA33)</f>
        <v>7</v>
      </c>
      <c r="AB33" s="16">
        <f>MAX('Parametrisierung Experte'!AB33,'Parametrisierung Forscherin 1'!AB33,'Parametrisierung Forscher 2'!AB33)-MIN('Parametrisierung Experte'!AB33,'Parametrisierung Forscherin 1'!AB33,'Parametrisierung Forscher 2'!AB33)</f>
        <v>5</v>
      </c>
      <c r="AC33" s="16">
        <f>MAX('Parametrisierung Experte'!AC33,'Parametrisierung Forscherin 1'!AC33,'Parametrisierung Forscher 2'!AC33)-MIN('Parametrisierung Experte'!AC33,'Parametrisierung Forscherin 1'!AC33,'Parametrisierung Forscher 2'!AC33)</f>
        <v>7</v>
      </c>
      <c r="AD33" s="16">
        <f>MAX('Parametrisierung Experte'!AD33,'Parametrisierung Forscherin 1'!AD33,'Parametrisierung Forscher 2'!AD33)-MIN('Parametrisierung Experte'!AD33,'Parametrisierung Forscherin 1'!AD33,'Parametrisierung Forscher 2'!AD33)</f>
        <v>7</v>
      </c>
      <c r="AE33" s="5"/>
      <c r="AF33" s="5"/>
      <c r="AG33" s="5"/>
      <c r="AI33" s="207"/>
      <c r="AJ33" s="207"/>
      <c r="AK33" s="207"/>
      <c r="AL33" s="207"/>
      <c r="AM33" s="207"/>
      <c r="AO33" s="50" t="s">
        <v>367</v>
      </c>
      <c r="AP33" s="50">
        <v>10</v>
      </c>
      <c r="AQ33" s="50" t="s">
        <v>368</v>
      </c>
      <c r="AR33" s="50">
        <v>10</v>
      </c>
      <c r="AS33" s="50" t="s">
        <v>172</v>
      </c>
      <c r="AT33" s="50">
        <v>10</v>
      </c>
    </row>
    <row r="34" spans="1:46" ht="15" x14ac:dyDescent="0.25">
      <c r="A34" s="186"/>
      <c r="B34" s="186"/>
      <c r="C34" s="4" t="s">
        <v>97</v>
      </c>
      <c r="D34" s="13"/>
      <c r="E34" s="16">
        <f>MAX('Parametrisierung Experte'!E34,'Parametrisierung Forscherin 1'!E34,'Parametrisierung Forscher 2'!E34)-MIN('Parametrisierung Experte'!E34,'Parametrisierung Forscherin 1'!E34,'Parametrisierung Forscher 2'!E34)</f>
        <v>7</v>
      </c>
      <c r="F34" s="16">
        <f>MAX('Parametrisierung Experte'!F34,'Parametrisierung Forscherin 1'!F34,'Parametrisierung Forscher 2'!F34)-MIN('Parametrisierung Experte'!F34,'Parametrisierung Forscherin 1'!F34,'Parametrisierung Forscher 2'!F34)</f>
        <v>9</v>
      </c>
      <c r="G34" s="16">
        <f>MAX('Parametrisierung Experte'!G34,'Parametrisierung Forscherin 1'!G34,'Parametrisierung Forscher 2'!G34)-MIN('Parametrisierung Experte'!G34,'Parametrisierung Forscherin 1'!G34,'Parametrisierung Forscher 2'!G34)</f>
        <v>3</v>
      </c>
      <c r="H34" s="16">
        <f>MAX('Parametrisierung Experte'!H34,'Parametrisierung Forscherin 1'!H34,'Parametrisierung Forscher 2'!H34)-MIN('Parametrisierung Experte'!H34,'Parametrisierung Forscherin 1'!H34,'Parametrisierung Forscher 2'!H34)</f>
        <v>9</v>
      </c>
      <c r="I34" s="16">
        <f>MAX('Parametrisierung Experte'!I34,'Parametrisierung Forscherin 1'!I34,'Parametrisierung Forscher 2'!I34)-MIN('Parametrisierung Experte'!I34,'Parametrisierung Forscherin 1'!I34,'Parametrisierung Forscher 2'!I34)</f>
        <v>2</v>
      </c>
      <c r="J34" s="16">
        <f>MAX('Parametrisierung Experte'!J34,'Parametrisierung Forscherin 1'!J34,'Parametrisierung Forscher 2'!J34)-MIN('Parametrisierung Experte'!J34,'Parametrisierung Forscherin 1'!J34,'Parametrisierung Forscher 2'!J34)</f>
        <v>9</v>
      </c>
      <c r="K34" s="16">
        <f>MAX('Parametrisierung Experte'!K34,'Parametrisierung Forscherin 1'!K34,'Parametrisierung Forscher 2'!K34)-MIN('Parametrisierung Experte'!K34,'Parametrisierung Forscherin 1'!K34,'Parametrisierung Forscher 2'!K34)</f>
        <v>9</v>
      </c>
      <c r="L34" s="16">
        <f>MAX('Parametrisierung Experte'!L34,'Parametrisierung Forscherin 1'!L34,'Parametrisierung Forscher 2'!L34)-MIN('Parametrisierung Experte'!L34,'Parametrisierung Forscherin 1'!L34,'Parametrisierung Forscher 2'!L34)</f>
        <v>7</v>
      </c>
      <c r="M34" s="16">
        <f>MAX('Parametrisierung Experte'!M34,'Parametrisierung Forscherin 1'!M34,'Parametrisierung Forscher 2'!M34)-MIN('Parametrisierung Experte'!M34,'Parametrisierung Forscherin 1'!M34,'Parametrisierung Forscher 2'!M34)</f>
        <v>7</v>
      </c>
      <c r="N34" s="16">
        <f>MAX('Parametrisierung Experte'!N34,'Parametrisierung Forscherin 1'!N34,'Parametrisierung Forscher 2'!N34)-MIN('Parametrisierung Experte'!N34,'Parametrisierung Forscherin 1'!N34,'Parametrisierung Forscher 2'!N34)</f>
        <v>7</v>
      </c>
      <c r="O34" s="16">
        <f>MAX('Parametrisierung Experte'!O34,'Parametrisierung Forscherin 1'!O34,'Parametrisierung Forscher 2'!O34)-MIN('Parametrisierung Experte'!O34,'Parametrisierung Forscherin 1'!O34,'Parametrisierung Forscher 2'!O34)</f>
        <v>9</v>
      </c>
      <c r="P34" s="16">
        <f>MAX('Parametrisierung Experte'!P34,'Parametrisierung Forscherin 1'!P34,'Parametrisierung Forscher 2'!P34)-MIN('Parametrisierung Experte'!P34,'Parametrisierung Forscherin 1'!P34,'Parametrisierung Forscher 2'!P34)</f>
        <v>9</v>
      </c>
      <c r="Q34" s="16">
        <f>MAX('Parametrisierung Experte'!Q34,'Parametrisierung Forscherin 1'!Q34,'Parametrisierung Forscher 2'!Q34)-MIN('Parametrisierung Experte'!Q34,'Parametrisierung Forscherin 1'!Q34,'Parametrisierung Forscher 2'!Q34)</f>
        <v>5</v>
      </c>
      <c r="R34" s="16">
        <f>MAX('Parametrisierung Experte'!R34,'Parametrisierung Forscherin 1'!R34,'Parametrisierung Forscher 2'!R34)-MIN('Parametrisierung Experte'!R34,'Parametrisierung Forscherin 1'!R34,'Parametrisierung Forscher 2'!R34)</f>
        <v>5</v>
      </c>
      <c r="S34" s="16">
        <f>MAX('Parametrisierung Experte'!S34,'Parametrisierung Forscherin 1'!S34,'Parametrisierung Forscher 2'!S34)-MIN('Parametrisierung Experte'!S34,'Parametrisierung Forscherin 1'!S34,'Parametrisierung Forscher 2'!S34)</f>
        <v>9</v>
      </c>
      <c r="T34" s="16">
        <f>MAX('Parametrisierung Experte'!T34,'Parametrisierung Forscherin 1'!T34,'Parametrisierung Forscher 2'!T34)-MIN('Parametrisierung Experte'!T34,'Parametrisierung Forscherin 1'!T34,'Parametrisierung Forscher 2'!T34)</f>
        <v>8</v>
      </c>
      <c r="U34" s="16">
        <f>MAX('Parametrisierung Experte'!U34,'Parametrisierung Forscherin 1'!U34,'Parametrisierung Forscher 2'!U34)-MIN('Parametrisierung Experte'!U34,'Parametrisierung Forscherin 1'!U34,'Parametrisierung Forscher 2'!U34)</f>
        <v>8</v>
      </c>
      <c r="V34" s="16">
        <f>MAX('Parametrisierung Experte'!V34,'Parametrisierung Forscherin 1'!V34,'Parametrisierung Forscher 2'!V34)-MIN('Parametrisierung Experte'!V34,'Parametrisierung Forscherin 1'!V34,'Parametrisierung Forscher 2'!V34)</f>
        <v>7</v>
      </c>
      <c r="W34" s="16">
        <f>MAX('Parametrisierung Experte'!W34,'Parametrisierung Forscherin 1'!W34,'Parametrisierung Forscher 2'!W34)-MIN('Parametrisierung Experte'!W34,'Parametrisierung Forscherin 1'!W34,'Parametrisierung Forscher 2'!W34)</f>
        <v>5</v>
      </c>
      <c r="X34" s="16">
        <f>MAX('Parametrisierung Experte'!X34,'Parametrisierung Forscherin 1'!X34,'Parametrisierung Forscher 2'!X34)-MIN('Parametrisierung Experte'!X34,'Parametrisierung Forscherin 1'!X34,'Parametrisierung Forscher 2'!X34)</f>
        <v>7</v>
      </c>
      <c r="Y34" s="16">
        <f>MAX('Parametrisierung Experte'!Y34,'Parametrisierung Forscherin 1'!Y34,'Parametrisierung Forscher 2'!Y34)-MIN('Parametrisierung Experte'!Y34,'Parametrisierung Forscherin 1'!Y34,'Parametrisierung Forscher 2'!Y34)</f>
        <v>7</v>
      </c>
      <c r="Z34" s="16">
        <f>MAX('Parametrisierung Experte'!Z34,'Parametrisierung Forscherin 1'!Z34,'Parametrisierung Forscher 2'!Z34)-MIN('Parametrisierung Experte'!Z34,'Parametrisierung Forscherin 1'!Z34,'Parametrisierung Forscher 2'!Z34)</f>
        <v>6</v>
      </c>
      <c r="AA34" s="16">
        <f>MAX('Parametrisierung Experte'!AA34,'Parametrisierung Forscherin 1'!AA34,'Parametrisierung Forscher 2'!AA34)-MIN('Parametrisierung Experte'!AA34,'Parametrisierung Forscherin 1'!AA34,'Parametrisierung Forscher 2'!AA34)</f>
        <v>7</v>
      </c>
      <c r="AB34" s="16">
        <f>MAX('Parametrisierung Experte'!AB34,'Parametrisierung Forscherin 1'!AB34,'Parametrisierung Forscher 2'!AB34)-MIN('Parametrisierung Experte'!AB34,'Parametrisierung Forscherin 1'!AB34,'Parametrisierung Forscher 2'!AB34)</f>
        <v>5</v>
      </c>
      <c r="AC34" s="16">
        <f>MAX('Parametrisierung Experte'!AC34,'Parametrisierung Forscherin 1'!AC34,'Parametrisierung Forscher 2'!AC34)-MIN('Parametrisierung Experte'!AC34,'Parametrisierung Forscherin 1'!AC34,'Parametrisierung Forscher 2'!AC34)</f>
        <v>7</v>
      </c>
      <c r="AD34" s="16">
        <f>MAX('Parametrisierung Experte'!AD34,'Parametrisierung Forscherin 1'!AD34,'Parametrisierung Forscher 2'!AD34)-MIN('Parametrisierung Experte'!AD34,'Parametrisierung Forscherin 1'!AD34,'Parametrisierung Forscher 2'!AD34)</f>
        <v>7</v>
      </c>
      <c r="AE34" s="5"/>
      <c r="AF34" s="5"/>
      <c r="AG34" s="5"/>
      <c r="AI34" s="207"/>
      <c r="AJ34" s="207"/>
      <c r="AK34" s="207"/>
      <c r="AL34" s="207"/>
      <c r="AM34" s="207"/>
    </row>
    <row r="35" spans="1:46" ht="15" x14ac:dyDescent="0.25">
      <c r="A35" s="186"/>
      <c r="B35" s="186"/>
      <c r="C35" s="4" t="s">
        <v>98</v>
      </c>
      <c r="D35" s="13"/>
      <c r="E35" s="16">
        <f>MAX('Parametrisierung Experte'!E35,'Parametrisierung Forscherin 1'!E35,'Parametrisierung Forscher 2'!E35)-MIN('Parametrisierung Experte'!E35,'Parametrisierung Forscherin 1'!E35,'Parametrisierung Forscher 2'!E35)</f>
        <v>5</v>
      </c>
      <c r="F35" s="16">
        <f>MAX('Parametrisierung Experte'!F35,'Parametrisierung Forscherin 1'!F35,'Parametrisierung Forscher 2'!F35)-MIN('Parametrisierung Experte'!F35,'Parametrisierung Forscherin 1'!F35,'Parametrisierung Forscher 2'!F35)</f>
        <v>2</v>
      </c>
      <c r="G35" s="16">
        <f>MAX('Parametrisierung Experte'!G35,'Parametrisierung Forscherin 1'!G35,'Parametrisierung Forscher 2'!G35)-MIN('Parametrisierung Experte'!G35,'Parametrisierung Forscherin 1'!G35,'Parametrisierung Forscher 2'!G35)</f>
        <v>3</v>
      </c>
      <c r="H35" s="16">
        <f>MAX('Parametrisierung Experte'!H35,'Parametrisierung Forscherin 1'!H35,'Parametrisierung Forscher 2'!H35)-MIN('Parametrisierung Experte'!H35,'Parametrisierung Forscherin 1'!H35,'Parametrisierung Forscher 2'!H35)</f>
        <v>9</v>
      </c>
      <c r="I35" s="16">
        <f>MAX('Parametrisierung Experte'!I35,'Parametrisierung Forscherin 1'!I35,'Parametrisierung Forscher 2'!I35)-MIN('Parametrisierung Experte'!I35,'Parametrisierung Forscherin 1'!I35,'Parametrisierung Forscher 2'!I35)</f>
        <v>2</v>
      </c>
      <c r="J35" s="16">
        <f>MAX('Parametrisierung Experte'!J35,'Parametrisierung Forscherin 1'!J35,'Parametrisierung Forscher 2'!J35)-MIN('Parametrisierung Experte'!J35,'Parametrisierung Forscherin 1'!J35,'Parametrisierung Forscher 2'!J35)</f>
        <v>9</v>
      </c>
      <c r="K35" s="16">
        <f>MAX('Parametrisierung Experte'!K35,'Parametrisierung Forscherin 1'!K35,'Parametrisierung Forscher 2'!K35)-MIN('Parametrisierung Experte'!K35,'Parametrisierung Forscherin 1'!K35,'Parametrisierung Forscher 2'!K35)</f>
        <v>9</v>
      </c>
      <c r="L35" s="16">
        <f>MAX('Parametrisierung Experte'!L35,'Parametrisierung Forscherin 1'!L35,'Parametrisierung Forscher 2'!L35)-MIN('Parametrisierung Experte'!L35,'Parametrisierung Forscherin 1'!L35,'Parametrisierung Forscher 2'!L35)</f>
        <v>7</v>
      </c>
      <c r="M35" s="16">
        <f>MAX('Parametrisierung Experte'!M35,'Parametrisierung Forscherin 1'!M35,'Parametrisierung Forscher 2'!M35)-MIN('Parametrisierung Experte'!M35,'Parametrisierung Forscherin 1'!M35,'Parametrisierung Forscher 2'!M35)</f>
        <v>7</v>
      </c>
      <c r="N35" s="16">
        <f>MAX('Parametrisierung Experte'!N35,'Parametrisierung Forscherin 1'!N35,'Parametrisierung Forscher 2'!N35)-MIN('Parametrisierung Experte'!N35,'Parametrisierung Forscherin 1'!N35,'Parametrisierung Forscher 2'!N35)</f>
        <v>7</v>
      </c>
      <c r="O35" s="16">
        <f>MAX('Parametrisierung Experte'!O35,'Parametrisierung Forscherin 1'!O35,'Parametrisierung Forscher 2'!O35)-MIN('Parametrisierung Experte'!O35,'Parametrisierung Forscherin 1'!O35,'Parametrisierung Forscher 2'!O35)</f>
        <v>9</v>
      </c>
      <c r="P35" s="16">
        <f>MAX('Parametrisierung Experte'!P35,'Parametrisierung Forscherin 1'!P35,'Parametrisierung Forscher 2'!P35)-MIN('Parametrisierung Experte'!P35,'Parametrisierung Forscherin 1'!P35,'Parametrisierung Forscher 2'!P35)</f>
        <v>9</v>
      </c>
      <c r="Q35" s="16">
        <f>MAX('Parametrisierung Experte'!Q35,'Parametrisierung Forscherin 1'!Q35,'Parametrisierung Forscher 2'!Q35)-MIN('Parametrisierung Experte'!Q35,'Parametrisierung Forscherin 1'!Q35,'Parametrisierung Forscher 2'!Q35)</f>
        <v>5</v>
      </c>
      <c r="R35" s="16">
        <f>MAX('Parametrisierung Experte'!R35,'Parametrisierung Forscherin 1'!R35,'Parametrisierung Forscher 2'!R35)-MIN('Parametrisierung Experte'!R35,'Parametrisierung Forscherin 1'!R35,'Parametrisierung Forscher 2'!R35)</f>
        <v>5</v>
      </c>
      <c r="S35" s="16">
        <f>MAX('Parametrisierung Experte'!S35,'Parametrisierung Forscherin 1'!S35,'Parametrisierung Forscher 2'!S35)-MIN('Parametrisierung Experte'!S35,'Parametrisierung Forscherin 1'!S35,'Parametrisierung Forscher 2'!S35)</f>
        <v>9</v>
      </c>
      <c r="T35" s="16">
        <f>MAX('Parametrisierung Experte'!T35,'Parametrisierung Forscherin 1'!T35,'Parametrisierung Forscher 2'!T35)-MIN('Parametrisierung Experte'!T35,'Parametrisierung Forscherin 1'!T35,'Parametrisierung Forscher 2'!T35)</f>
        <v>9</v>
      </c>
      <c r="U35" s="16">
        <f>MAX('Parametrisierung Experte'!U35,'Parametrisierung Forscherin 1'!U35,'Parametrisierung Forscher 2'!U35)-MIN('Parametrisierung Experte'!U35,'Parametrisierung Forscherin 1'!U35,'Parametrisierung Forscher 2'!U35)</f>
        <v>9</v>
      </c>
      <c r="V35" s="16">
        <f>MAX('Parametrisierung Experte'!V35,'Parametrisierung Forscherin 1'!V35,'Parametrisierung Forscher 2'!V35)-MIN('Parametrisierung Experte'!V35,'Parametrisierung Forscherin 1'!V35,'Parametrisierung Forscher 2'!V35)</f>
        <v>7</v>
      </c>
      <c r="W35" s="16">
        <f>MAX('Parametrisierung Experte'!W35,'Parametrisierung Forscherin 1'!W35,'Parametrisierung Forscher 2'!W35)-MIN('Parametrisierung Experte'!W35,'Parametrisierung Forscherin 1'!W35,'Parametrisierung Forscher 2'!W35)</f>
        <v>5</v>
      </c>
      <c r="X35" s="16">
        <f>MAX('Parametrisierung Experte'!X35,'Parametrisierung Forscherin 1'!X35,'Parametrisierung Forscher 2'!X35)-MIN('Parametrisierung Experte'!X35,'Parametrisierung Forscherin 1'!X35,'Parametrisierung Forscher 2'!X35)</f>
        <v>5</v>
      </c>
      <c r="Y35" s="16">
        <f>MAX('Parametrisierung Experte'!Y35,'Parametrisierung Forscherin 1'!Y35,'Parametrisierung Forscher 2'!Y35)-MIN('Parametrisierung Experte'!Y35,'Parametrisierung Forscherin 1'!Y35,'Parametrisierung Forscher 2'!Y35)</f>
        <v>7</v>
      </c>
      <c r="Z35" s="16">
        <f>MAX('Parametrisierung Experte'!Z35,'Parametrisierung Forscherin 1'!Z35,'Parametrisierung Forscher 2'!Z35)-MIN('Parametrisierung Experte'!Z35,'Parametrisierung Forscherin 1'!Z35,'Parametrisierung Forscher 2'!Z35)</f>
        <v>6</v>
      </c>
      <c r="AA35" s="16">
        <f>MAX('Parametrisierung Experte'!AA35,'Parametrisierung Forscherin 1'!AA35,'Parametrisierung Forscher 2'!AA35)-MIN('Parametrisierung Experte'!AA35,'Parametrisierung Forscherin 1'!AA35,'Parametrisierung Forscher 2'!AA35)</f>
        <v>7</v>
      </c>
      <c r="AB35" s="16">
        <f>MAX('Parametrisierung Experte'!AB35,'Parametrisierung Forscherin 1'!AB35,'Parametrisierung Forscher 2'!AB35)-MIN('Parametrisierung Experte'!AB35,'Parametrisierung Forscherin 1'!AB35,'Parametrisierung Forscher 2'!AB35)</f>
        <v>5</v>
      </c>
      <c r="AC35" s="16">
        <f>MAX('Parametrisierung Experte'!AC35,'Parametrisierung Forscherin 1'!AC35,'Parametrisierung Forscher 2'!AC35)-MIN('Parametrisierung Experte'!AC35,'Parametrisierung Forscherin 1'!AC35,'Parametrisierung Forscher 2'!AC35)</f>
        <v>7</v>
      </c>
      <c r="AD35" s="16">
        <f>MAX('Parametrisierung Experte'!AD35,'Parametrisierung Forscherin 1'!AD35,'Parametrisierung Forscher 2'!AD35)-MIN('Parametrisierung Experte'!AD35,'Parametrisierung Forscherin 1'!AD35,'Parametrisierung Forscher 2'!AD35)</f>
        <v>9</v>
      </c>
      <c r="AE35" s="5"/>
      <c r="AF35" s="5"/>
      <c r="AG35" s="5"/>
      <c r="AI35" s="207"/>
      <c r="AJ35" s="207"/>
      <c r="AK35" s="207"/>
      <c r="AL35" s="207"/>
      <c r="AM35" s="207"/>
    </row>
    <row r="36" spans="1:46" ht="15" x14ac:dyDescent="0.25">
      <c r="A36" s="6"/>
      <c r="B36" s="6"/>
      <c r="C36" s="6"/>
      <c r="D36" s="6"/>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5"/>
      <c r="AF36" s="5"/>
      <c r="AG36" s="5"/>
      <c r="AI36" s="212"/>
      <c r="AJ36" s="213"/>
      <c r="AK36" s="213"/>
      <c r="AL36" s="213"/>
      <c r="AM36" s="214"/>
    </row>
    <row r="37" spans="1:46" ht="15.75" customHeight="1" x14ac:dyDescent="0.2">
      <c r="A37" s="186" t="s">
        <v>202</v>
      </c>
      <c r="B37" s="186" t="s">
        <v>166</v>
      </c>
      <c r="C37" s="7" t="s">
        <v>131</v>
      </c>
      <c r="D37" s="8" t="s">
        <v>100</v>
      </c>
      <c r="E37" s="16">
        <f>MAX('Parametrisierung Experte'!E37,'Parametrisierung Forscherin 1'!E37,'Parametrisierung Forscher 2'!E37)-MIN('Parametrisierung Experte'!E37,'Parametrisierung Forscherin 1'!E37,'Parametrisierung Forscher 2'!E37)</f>
        <v>7</v>
      </c>
      <c r="F37" s="16">
        <f>MAX('Parametrisierung Experte'!F37,'Parametrisierung Forscherin 1'!F37,'Parametrisierung Forscher 2'!F37)-MIN('Parametrisierung Experte'!F37,'Parametrisierung Forscherin 1'!F37,'Parametrisierung Forscher 2'!F37)</f>
        <v>0</v>
      </c>
      <c r="G37" s="16">
        <f>MAX('Parametrisierung Experte'!G37,'Parametrisierung Forscherin 1'!G37,'Parametrisierung Forscher 2'!G37)-MIN('Parametrisierung Experte'!G37,'Parametrisierung Forscherin 1'!G37,'Parametrisierung Forscher 2'!G37)</f>
        <v>4</v>
      </c>
      <c r="H37" s="16">
        <f>MAX('Parametrisierung Experte'!H37,'Parametrisierung Forscherin 1'!H37,'Parametrisierung Forscher 2'!H37)-MIN('Parametrisierung Experte'!H37,'Parametrisierung Forscherin 1'!H37,'Parametrisierung Forscher 2'!H37)</f>
        <v>7</v>
      </c>
      <c r="I37" s="16">
        <f>MAX('Parametrisierung Experte'!I37,'Parametrisierung Forscherin 1'!I37,'Parametrisierung Forscher 2'!I37)-MIN('Parametrisierung Experte'!I37,'Parametrisierung Forscherin 1'!I37,'Parametrisierung Forscher 2'!I37)</f>
        <v>8</v>
      </c>
      <c r="J37" s="16">
        <f>MAX('Parametrisierung Experte'!J37,'Parametrisierung Forscherin 1'!J37,'Parametrisierung Forscher 2'!J37)-MIN('Parametrisierung Experte'!J37,'Parametrisierung Forscherin 1'!J37,'Parametrisierung Forscher 2'!J37)</f>
        <v>2</v>
      </c>
      <c r="K37" s="16">
        <f>MAX('Parametrisierung Experte'!K37,'Parametrisierung Forscherin 1'!K37,'Parametrisierung Forscher 2'!K37)-MIN('Parametrisierung Experte'!K37,'Parametrisierung Forscherin 1'!K37,'Parametrisierung Forscher 2'!K37)</f>
        <v>4</v>
      </c>
      <c r="L37" s="16">
        <f>MAX('Parametrisierung Experte'!L37,'Parametrisierung Forscherin 1'!L37,'Parametrisierung Forscher 2'!L37)-MIN('Parametrisierung Experte'!L37,'Parametrisierung Forscherin 1'!L37,'Parametrisierung Forscher 2'!L37)</f>
        <v>0</v>
      </c>
      <c r="M37" s="16">
        <f>MAX('Parametrisierung Experte'!M37,'Parametrisierung Forscherin 1'!M37,'Parametrisierung Forscher 2'!M37)-MIN('Parametrisierung Experte'!M37,'Parametrisierung Forscherin 1'!M37,'Parametrisierung Forscher 2'!M37)</f>
        <v>8</v>
      </c>
      <c r="N37" s="16">
        <f>MAX('Parametrisierung Experte'!N37,'Parametrisierung Forscherin 1'!N37,'Parametrisierung Forscher 2'!N37)-MIN('Parametrisierung Experte'!N37,'Parametrisierung Forscherin 1'!N37,'Parametrisierung Forscher 2'!N37)</f>
        <v>0</v>
      </c>
      <c r="O37" s="16">
        <f>MAX('Parametrisierung Experte'!O37,'Parametrisierung Forscherin 1'!O37,'Parametrisierung Forscher 2'!O37)-MIN('Parametrisierung Experte'!O37,'Parametrisierung Forscherin 1'!O37,'Parametrisierung Forscher 2'!O37)</f>
        <v>5</v>
      </c>
      <c r="P37" s="16">
        <f>MAX('Parametrisierung Experte'!P37,'Parametrisierung Forscherin 1'!P37,'Parametrisierung Forscher 2'!P37)-MIN('Parametrisierung Experte'!P37,'Parametrisierung Forscherin 1'!P37,'Parametrisierung Forscher 2'!P37)</f>
        <v>0</v>
      </c>
      <c r="Q37" s="16">
        <f>MAX('Parametrisierung Experte'!Q37,'Parametrisierung Forscherin 1'!Q37,'Parametrisierung Forscher 2'!Q37)-MIN('Parametrisierung Experte'!Q37,'Parametrisierung Forscherin 1'!Q37,'Parametrisierung Forscher 2'!Q37)</f>
        <v>0</v>
      </c>
      <c r="R37" s="16">
        <f>MAX('Parametrisierung Experte'!R37,'Parametrisierung Forscherin 1'!R37,'Parametrisierung Forscher 2'!R37)-MIN('Parametrisierung Experte'!R37,'Parametrisierung Forscherin 1'!R37,'Parametrisierung Forscher 2'!R37)</f>
        <v>0</v>
      </c>
      <c r="S37" s="16">
        <f>MAX('Parametrisierung Experte'!S37,'Parametrisierung Forscherin 1'!S37,'Parametrisierung Forscher 2'!S37)-MIN('Parametrisierung Experte'!S37,'Parametrisierung Forscherin 1'!S37,'Parametrisierung Forscher 2'!S37)</f>
        <v>0</v>
      </c>
      <c r="T37" s="16">
        <f>MAX('Parametrisierung Experte'!T37,'Parametrisierung Forscherin 1'!T37,'Parametrisierung Forscher 2'!T37)-MIN('Parametrisierung Experte'!T37,'Parametrisierung Forscherin 1'!T37,'Parametrisierung Forscher 2'!T37)</f>
        <v>3</v>
      </c>
      <c r="U37" s="16">
        <f>MAX('Parametrisierung Experte'!U37,'Parametrisierung Forscherin 1'!U37,'Parametrisierung Forscher 2'!U37)-MIN('Parametrisierung Experte'!U37,'Parametrisierung Forscherin 1'!U37,'Parametrisierung Forscher 2'!U37)</f>
        <v>0</v>
      </c>
      <c r="V37" s="16">
        <f>MAX('Parametrisierung Experte'!V37,'Parametrisierung Forscherin 1'!V37,'Parametrisierung Forscher 2'!V37)-MIN('Parametrisierung Experte'!V37,'Parametrisierung Forscherin 1'!V37,'Parametrisierung Forscher 2'!V37)</f>
        <v>0</v>
      </c>
      <c r="W37" s="16">
        <f>MAX('Parametrisierung Experte'!W37,'Parametrisierung Forscherin 1'!W37,'Parametrisierung Forscher 2'!W37)-MIN('Parametrisierung Experte'!W37,'Parametrisierung Forscherin 1'!W37,'Parametrisierung Forscher 2'!W37)</f>
        <v>0</v>
      </c>
      <c r="X37" s="16">
        <f>MAX('Parametrisierung Experte'!X37,'Parametrisierung Forscherin 1'!X37,'Parametrisierung Forscher 2'!X37)-MIN('Parametrisierung Experte'!X37,'Parametrisierung Forscherin 1'!X37,'Parametrisierung Forscher 2'!X37)</f>
        <v>2</v>
      </c>
      <c r="Y37" s="16">
        <f>MAX('Parametrisierung Experte'!Y37,'Parametrisierung Forscherin 1'!Y37,'Parametrisierung Forscher 2'!Y37)-MIN('Parametrisierung Experte'!Y37,'Parametrisierung Forscherin 1'!Y37,'Parametrisierung Forscher 2'!Y37)</f>
        <v>4</v>
      </c>
      <c r="Z37" s="16">
        <f>MAX('Parametrisierung Experte'!Z37,'Parametrisierung Forscherin 1'!Z37,'Parametrisierung Forscher 2'!Z37)-MIN('Parametrisierung Experte'!Z37,'Parametrisierung Forscherin 1'!Z37,'Parametrisierung Forscher 2'!Z37)</f>
        <v>0</v>
      </c>
      <c r="AA37" s="16">
        <f>MAX('Parametrisierung Experte'!AA37,'Parametrisierung Forscherin 1'!AA37,'Parametrisierung Forscher 2'!AA37)-MIN('Parametrisierung Experte'!AA37,'Parametrisierung Forscherin 1'!AA37,'Parametrisierung Forscher 2'!AA37)</f>
        <v>0</v>
      </c>
      <c r="AB37" s="16">
        <f>MAX('Parametrisierung Experte'!AB37,'Parametrisierung Forscherin 1'!AB37,'Parametrisierung Forscher 2'!AB37)-MIN('Parametrisierung Experte'!AB37,'Parametrisierung Forscherin 1'!AB37,'Parametrisierung Forscher 2'!AB37)</f>
        <v>5</v>
      </c>
      <c r="AC37" s="16">
        <f>MAX('Parametrisierung Experte'!AC37,'Parametrisierung Forscherin 1'!AC37,'Parametrisierung Forscher 2'!AC37)-MIN('Parametrisierung Experte'!AC37,'Parametrisierung Forscherin 1'!AC37,'Parametrisierung Forscher 2'!AC37)</f>
        <v>6</v>
      </c>
      <c r="AD37" s="16">
        <f>MAX('Parametrisierung Experte'!AD37,'Parametrisierung Forscherin 1'!AD37,'Parametrisierung Forscher 2'!AD37)-MIN('Parametrisierung Experte'!AD37,'Parametrisierung Forscherin 1'!AD37,'Parametrisierung Forscher 2'!AD37)</f>
        <v>0</v>
      </c>
      <c r="AE37" s="5"/>
      <c r="AF37" s="5"/>
      <c r="AG37" s="5"/>
      <c r="AI37" s="207" t="s">
        <v>255</v>
      </c>
      <c r="AJ37" s="208"/>
      <c r="AK37" s="208"/>
      <c r="AL37" s="208"/>
      <c r="AM37" s="208"/>
      <c r="AO37" s="52" t="s">
        <v>204</v>
      </c>
    </row>
    <row r="38" spans="1:46" ht="15.75" customHeight="1" x14ac:dyDescent="0.2">
      <c r="A38" s="186"/>
      <c r="B38" s="186"/>
      <c r="C38" s="7" t="s">
        <v>132</v>
      </c>
      <c r="D38" s="8" t="s">
        <v>101</v>
      </c>
      <c r="E38" s="16">
        <f>MAX('Parametrisierung Experte'!E38,'Parametrisierung Forscherin 1'!E38,'Parametrisierung Forscher 2'!E38)-MIN('Parametrisierung Experte'!E38,'Parametrisierung Forscherin 1'!E38,'Parametrisierung Forscher 2'!E38)</f>
        <v>8</v>
      </c>
      <c r="F38" s="16">
        <f>MAX('Parametrisierung Experte'!F38,'Parametrisierung Forscherin 1'!F38,'Parametrisierung Forscher 2'!F38)-MIN('Parametrisierung Experte'!F38,'Parametrisierung Forscherin 1'!F38,'Parametrisierung Forscher 2'!F38)</f>
        <v>2</v>
      </c>
      <c r="G38" s="16">
        <f>MAX('Parametrisierung Experte'!G38,'Parametrisierung Forscherin 1'!G38,'Parametrisierung Forscher 2'!G38)-MIN('Parametrisierung Experte'!G38,'Parametrisierung Forscherin 1'!G38,'Parametrisierung Forscher 2'!G38)</f>
        <v>5</v>
      </c>
      <c r="H38" s="16">
        <f>MAX('Parametrisierung Experte'!H38,'Parametrisierung Forscherin 1'!H38,'Parametrisierung Forscher 2'!H38)-MIN('Parametrisierung Experte'!H38,'Parametrisierung Forscherin 1'!H38,'Parametrisierung Forscher 2'!H38)</f>
        <v>10</v>
      </c>
      <c r="I38" s="16">
        <f>MAX('Parametrisierung Experte'!I38,'Parametrisierung Forscherin 1'!I38,'Parametrisierung Forscher 2'!I38)-MIN('Parametrisierung Experte'!I38,'Parametrisierung Forscherin 1'!I38,'Parametrisierung Forscher 2'!I38)</f>
        <v>1</v>
      </c>
      <c r="J38" s="16">
        <f>MAX('Parametrisierung Experte'!J38,'Parametrisierung Forscherin 1'!J38,'Parametrisierung Forscher 2'!J38)-MIN('Parametrisierung Experte'!J38,'Parametrisierung Forscherin 1'!J38,'Parametrisierung Forscher 2'!J38)</f>
        <v>4</v>
      </c>
      <c r="K38" s="16">
        <f>MAX('Parametrisierung Experte'!K38,'Parametrisierung Forscherin 1'!K38,'Parametrisierung Forscher 2'!K38)-MIN('Parametrisierung Experte'!K38,'Parametrisierung Forscherin 1'!K38,'Parametrisierung Forscher 2'!K38)</f>
        <v>2</v>
      </c>
      <c r="L38" s="16">
        <f>MAX('Parametrisierung Experte'!L38,'Parametrisierung Forscherin 1'!L38,'Parametrisierung Forscher 2'!L38)-MIN('Parametrisierung Experte'!L38,'Parametrisierung Forscherin 1'!L38,'Parametrisierung Forscher 2'!L38)</f>
        <v>0</v>
      </c>
      <c r="M38" s="16">
        <f>MAX('Parametrisierung Experte'!M38,'Parametrisierung Forscherin 1'!M38,'Parametrisierung Forscher 2'!M38)-MIN('Parametrisierung Experte'!M38,'Parametrisierung Forscherin 1'!M38,'Parametrisierung Forscher 2'!M38)</f>
        <v>4</v>
      </c>
      <c r="N38" s="16">
        <f>MAX('Parametrisierung Experte'!N38,'Parametrisierung Forscherin 1'!N38,'Parametrisierung Forscher 2'!N38)-MIN('Parametrisierung Experte'!N38,'Parametrisierung Forscherin 1'!N38,'Parametrisierung Forscher 2'!N38)</f>
        <v>0</v>
      </c>
      <c r="O38" s="16">
        <f>MAX('Parametrisierung Experte'!O38,'Parametrisierung Forscherin 1'!O38,'Parametrisierung Forscher 2'!O38)-MIN('Parametrisierung Experte'!O38,'Parametrisierung Forscherin 1'!O38,'Parametrisierung Forscher 2'!O38)</f>
        <v>1</v>
      </c>
      <c r="P38" s="16">
        <f>MAX('Parametrisierung Experte'!P38,'Parametrisierung Forscherin 1'!P38,'Parametrisierung Forscher 2'!P38)-MIN('Parametrisierung Experte'!P38,'Parametrisierung Forscherin 1'!P38,'Parametrisierung Forscher 2'!P38)</f>
        <v>0</v>
      </c>
      <c r="Q38" s="16">
        <f>MAX('Parametrisierung Experte'!Q38,'Parametrisierung Forscherin 1'!Q38,'Parametrisierung Forscher 2'!Q38)-MIN('Parametrisierung Experte'!Q38,'Parametrisierung Forscherin 1'!Q38,'Parametrisierung Forscher 2'!Q38)</f>
        <v>4</v>
      </c>
      <c r="R38" s="16">
        <f>MAX('Parametrisierung Experte'!R38,'Parametrisierung Forscherin 1'!R38,'Parametrisierung Forscher 2'!R38)-MIN('Parametrisierung Experte'!R38,'Parametrisierung Forscherin 1'!R38,'Parametrisierung Forscher 2'!R38)</f>
        <v>0</v>
      </c>
      <c r="S38" s="16">
        <f>MAX('Parametrisierung Experte'!S38,'Parametrisierung Forscherin 1'!S38,'Parametrisierung Forscher 2'!S38)-MIN('Parametrisierung Experte'!S38,'Parametrisierung Forscherin 1'!S38,'Parametrisierung Forscher 2'!S38)</f>
        <v>3</v>
      </c>
      <c r="T38" s="16">
        <f>MAX('Parametrisierung Experte'!T38,'Parametrisierung Forscherin 1'!T38,'Parametrisierung Forscher 2'!T38)-MIN('Parametrisierung Experte'!T38,'Parametrisierung Forscherin 1'!T38,'Parametrisierung Forscher 2'!T38)</f>
        <v>3</v>
      </c>
      <c r="U38" s="16">
        <f>MAX('Parametrisierung Experte'!U38,'Parametrisierung Forscherin 1'!U38,'Parametrisierung Forscher 2'!U38)-MIN('Parametrisierung Experte'!U38,'Parametrisierung Forscherin 1'!U38,'Parametrisierung Forscher 2'!U38)</f>
        <v>5</v>
      </c>
      <c r="V38" s="16">
        <f>MAX('Parametrisierung Experte'!V38,'Parametrisierung Forscherin 1'!V38,'Parametrisierung Forscher 2'!V38)-MIN('Parametrisierung Experte'!V38,'Parametrisierung Forscherin 1'!V38,'Parametrisierung Forscher 2'!V38)</f>
        <v>5</v>
      </c>
      <c r="W38" s="16">
        <f>MAX('Parametrisierung Experte'!W38,'Parametrisierung Forscherin 1'!W38,'Parametrisierung Forscher 2'!W38)-MIN('Parametrisierung Experte'!W38,'Parametrisierung Forscherin 1'!W38,'Parametrisierung Forscher 2'!W38)</f>
        <v>0</v>
      </c>
      <c r="X38" s="16">
        <f>MAX('Parametrisierung Experte'!X38,'Parametrisierung Forscherin 1'!X38,'Parametrisierung Forscher 2'!X38)-MIN('Parametrisierung Experte'!X38,'Parametrisierung Forscherin 1'!X38,'Parametrisierung Forscher 2'!X38)</f>
        <v>0</v>
      </c>
      <c r="Y38" s="16">
        <f>MAX('Parametrisierung Experte'!Y38,'Parametrisierung Forscherin 1'!Y38,'Parametrisierung Forscher 2'!Y38)-MIN('Parametrisierung Experte'!Y38,'Parametrisierung Forscherin 1'!Y38,'Parametrisierung Forscher 2'!Y38)</f>
        <v>9</v>
      </c>
      <c r="Z38" s="16">
        <f>MAX('Parametrisierung Experte'!Z38,'Parametrisierung Forscherin 1'!Z38,'Parametrisierung Forscher 2'!Z38)-MIN('Parametrisierung Experte'!Z38,'Parametrisierung Forscherin 1'!Z38,'Parametrisierung Forscher 2'!Z38)</f>
        <v>5</v>
      </c>
      <c r="AA38" s="16">
        <f>MAX('Parametrisierung Experte'!AA38,'Parametrisierung Forscherin 1'!AA38,'Parametrisierung Forscher 2'!AA38)-MIN('Parametrisierung Experte'!AA38,'Parametrisierung Forscherin 1'!AA38,'Parametrisierung Forscher 2'!AA38)</f>
        <v>3</v>
      </c>
      <c r="AB38" s="16">
        <f>MAX('Parametrisierung Experte'!AB38,'Parametrisierung Forscherin 1'!AB38,'Parametrisierung Forscher 2'!AB38)-MIN('Parametrisierung Experte'!AB38,'Parametrisierung Forscherin 1'!AB38,'Parametrisierung Forscher 2'!AB38)</f>
        <v>5</v>
      </c>
      <c r="AC38" s="16">
        <f>MAX('Parametrisierung Experte'!AC38,'Parametrisierung Forscherin 1'!AC38,'Parametrisierung Forscher 2'!AC38)-MIN('Parametrisierung Experte'!AC38,'Parametrisierung Forscherin 1'!AC38,'Parametrisierung Forscher 2'!AC38)</f>
        <v>2</v>
      </c>
      <c r="AD38" s="16">
        <f>MAX('Parametrisierung Experte'!AD38,'Parametrisierung Forscherin 1'!AD38,'Parametrisierung Forscher 2'!AD38)-MIN('Parametrisierung Experte'!AD38,'Parametrisierung Forscherin 1'!AD38,'Parametrisierung Forscher 2'!AD38)</f>
        <v>0</v>
      </c>
      <c r="AE38" s="5"/>
      <c r="AF38" s="5"/>
      <c r="AG38" s="5"/>
      <c r="AI38" s="208"/>
      <c r="AJ38" s="208"/>
      <c r="AK38" s="208"/>
      <c r="AL38" s="208"/>
      <c r="AM38" s="208"/>
      <c r="AO38" s="47" t="s">
        <v>177</v>
      </c>
      <c r="AP38" s="48" t="s">
        <v>178</v>
      </c>
      <c r="AQ38" s="47" t="s">
        <v>179</v>
      </c>
    </row>
    <row r="39" spans="1:46" ht="15.75" customHeight="1" x14ac:dyDescent="0.2">
      <c r="A39" s="186"/>
      <c r="B39" s="186"/>
      <c r="C39" s="7" t="s">
        <v>133</v>
      </c>
      <c r="D39" s="8" t="s">
        <v>102</v>
      </c>
      <c r="E39" s="16">
        <f>MAX('Parametrisierung Experte'!E39,'Parametrisierung Forscherin 1'!E39,'Parametrisierung Forscher 2'!E39)-MIN('Parametrisierung Experte'!E39,'Parametrisierung Forscherin 1'!E39,'Parametrisierung Forscher 2'!E39)</f>
        <v>8</v>
      </c>
      <c r="F39" s="16">
        <f>MAX('Parametrisierung Experte'!F39,'Parametrisierung Forscherin 1'!F39,'Parametrisierung Forscher 2'!F39)-MIN('Parametrisierung Experte'!F39,'Parametrisierung Forscherin 1'!F39,'Parametrisierung Forscher 2'!F39)</f>
        <v>2</v>
      </c>
      <c r="G39" s="16">
        <f>MAX('Parametrisierung Experte'!G39,'Parametrisierung Forscherin 1'!G39,'Parametrisierung Forscher 2'!G39)-MIN('Parametrisierung Experte'!G39,'Parametrisierung Forscherin 1'!G39,'Parametrisierung Forscher 2'!G39)</f>
        <v>7</v>
      </c>
      <c r="H39" s="16">
        <f>MAX('Parametrisierung Experte'!H39,'Parametrisierung Forscherin 1'!H39,'Parametrisierung Forscher 2'!H39)-MIN('Parametrisierung Experte'!H39,'Parametrisierung Forscherin 1'!H39,'Parametrisierung Forscher 2'!H39)</f>
        <v>7</v>
      </c>
      <c r="I39" s="16">
        <f>MAX('Parametrisierung Experte'!I39,'Parametrisierung Forscherin 1'!I39,'Parametrisierung Forscher 2'!I39)-MIN('Parametrisierung Experte'!I39,'Parametrisierung Forscherin 1'!I39,'Parametrisierung Forscher 2'!I39)</f>
        <v>6</v>
      </c>
      <c r="J39" s="16">
        <f>MAX('Parametrisierung Experte'!J39,'Parametrisierung Forscherin 1'!J39,'Parametrisierung Forscher 2'!J39)-MIN('Parametrisierung Experte'!J39,'Parametrisierung Forscherin 1'!J39,'Parametrisierung Forscher 2'!J39)</f>
        <v>4</v>
      </c>
      <c r="K39" s="16">
        <f>MAX('Parametrisierung Experte'!K39,'Parametrisierung Forscherin 1'!K39,'Parametrisierung Forscher 2'!K39)-MIN('Parametrisierung Experte'!K39,'Parametrisierung Forscherin 1'!K39,'Parametrisierung Forscher 2'!K39)</f>
        <v>5</v>
      </c>
      <c r="L39" s="16">
        <f>MAX('Parametrisierung Experte'!L39,'Parametrisierung Forscherin 1'!L39,'Parametrisierung Forscher 2'!L39)-MIN('Parametrisierung Experte'!L39,'Parametrisierung Forscherin 1'!L39,'Parametrisierung Forscher 2'!L39)</f>
        <v>0</v>
      </c>
      <c r="M39" s="16">
        <f>MAX('Parametrisierung Experte'!M39,'Parametrisierung Forscherin 1'!M39,'Parametrisierung Forscher 2'!M39)-MIN('Parametrisierung Experte'!M39,'Parametrisierung Forscherin 1'!M39,'Parametrisierung Forscher 2'!M39)</f>
        <v>9</v>
      </c>
      <c r="N39" s="16">
        <f>MAX('Parametrisierung Experte'!N39,'Parametrisierung Forscherin 1'!N39,'Parametrisierung Forscher 2'!N39)-MIN('Parametrisierung Experte'!N39,'Parametrisierung Forscherin 1'!N39,'Parametrisierung Forscher 2'!N39)</f>
        <v>3</v>
      </c>
      <c r="O39" s="16">
        <f>MAX('Parametrisierung Experte'!O39,'Parametrisierung Forscherin 1'!O39,'Parametrisierung Forscher 2'!O39)-MIN('Parametrisierung Experte'!O39,'Parametrisierung Forscherin 1'!O39,'Parametrisierung Forscher 2'!O39)</f>
        <v>5</v>
      </c>
      <c r="P39" s="16">
        <f>MAX('Parametrisierung Experte'!P39,'Parametrisierung Forscherin 1'!P39,'Parametrisierung Forscher 2'!P39)-MIN('Parametrisierung Experte'!P39,'Parametrisierung Forscherin 1'!P39,'Parametrisierung Forscher 2'!P39)</f>
        <v>0</v>
      </c>
      <c r="Q39" s="16">
        <f>MAX('Parametrisierung Experte'!Q39,'Parametrisierung Forscherin 1'!Q39,'Parametrisierung Forscher 2'!Q39)-MIN('Parametrisierung Experte'!Q39,'Parametrisierung Forscherin 1'!Q39,'Parametrisierung Forscher 2'!Q39)</f>
        <v>4</v>
      </c>
      <c r="R39" s="16">
        <f>MAX('Parametrisierung Experte'!R39,'Parametrisierung Forscherin 1'!R39,'Parametrisierung Forscher 2'!R39)-MIN('Parametrisierung Experte'!R39,'Parametrisierung Forscherin 1'!R39,'Parametrisierung Forscher 2'!R39)</f>
        <v>0</v>
      </c>
      <c r="S39" s="16">
        <f>MAX('Parametrisierung Experte'!S39,'Parametrisierung Forscherin 1'!S39,'Parametrisierung Forscher 2'!S39)-MIN('Parametrisierung Experte'!S39,'Parametrisierung Forscherin 1'!S39,'Parametrisierung Forscher 2'!S39)</f>
        <v>3</v>
      </c>
      <c r="T39" s="16">
        <f>MAX('Parametrisierung Experte'!T39,'Parametrisierung Forscherin 1'!T39,'Parametrisierung Forscher 2'!T39)-MIN('Parametrisierung Experte'!T39,'Parametrisierung Forscherin 1'!T39,'Parametrisierung Forscher 2'!T39)</f>
        <v>0</v>
      </c>
      <c r="U39" s="16">
        <f>MAX('Parametrisierung Experte'!U39,'Parametrisierung Forscherin 1'!U39,'Parametrisierung Forscher 2'!U39)-MIN('Parametrisierung Experte'!U39,'Parametrisierung Forscherin 1'!U39,'Parametrisierung Forscher 2'!U39)</f>
        <v>5</v>
      </c>
      <c r="V39" s="16">
        <f>MAX('Parametrisierung Experte'!V39,'Parametrisierung Forscherin 1'!V39,'Parametrisierung Forscher 2'!V39)-MIN('Parametrisierung Experte'!V39,'Parametrisierung Forscherin 1'!V39,'Parametrisierung Forscher 2'!V39)</f>
        <v>4</v>
      </c>
      <c r="W39" s="16">
        <f>MAX('Parametrisierung Experte'!W39,'Parametrisierung Forscherin 1'!W39,'Parametrisierung Forscher 2'!W39)-MIN('Parametrisierung Experte'!W39,'Parametrisierung Forscherin 1'!W39,'Parametrisierung Forscher 2'!W39)</f>
        <v>0</v>
      </c>
      <c r="X39" s="16">
        <f>MAX('Parametrisierung Experte'!X39,'Parametrisierung Forscherin 1'!X39,'Parametrisierung Forscher 2'!X39)-MIN('Parametrisierung Experte'!X39,'Parametrisierung Forscherin 1'!X39,'Parametrisierung Forscher 2'!X39)</f>
        <v>0</v>
      </c>
      <c r="Y39" s="16">
        <f>MAX('Parametrisierung Experte'!Y39,'Parametrisierung Forscherin 1'!Y39,'Parametrisierung Forscher 2'!Y39)-MIN('Parametrisierung Experte'!Y39,'Parametrisierung Forscherin 1'!Y39,'Parametrisierung Forscher 2'!Y39)</f>
        <v>7</v>
      </c>
      <c r="Z39" s="16">
        <f>MAX('Parametrisierung Experte'!Z39,'Parametrisierung Forscherin 1'!Z39,'Parametrisierung Forscher 2'!Z39)-MIN('Parametrisierung Experte'!Z39,'Parametrisierung Forscherin 1'!Z39,'Parametrisierung Forscher 2'!Z39)</f>
        <v>3</v>
      </c>
      <c r="AA39" s="16">
        <f>MAX('Parametrisierung Experte'!AA39,'Parametrisierung Forscherin 1'!AA39,'Parametrisierung Forscher 2'!AA39)-MIN('Parametrisierung Experte'!AA39,'Parametrisierung Forscherin 1'!AA39,'Parametrisierung Forscher 2'!AA39)</f>
        <v>3</v>
      </c>
      <c r="AB39" s="16">
        <f>MAX('Parametrisierung Experte'!AB39,'Parametrisierung Forscherin 1'!AB39,'Parametrisierung Forscher 2'!AB39)-MIN('Parametrisierung Experte'!AB39,'Parametrisierung Forscherin 1'!AB39,'Parametrisierung Forscher 2'!AB39)</f>
        <v>5</v>
      </c>
      <c r="AC39" s="16">
        <f>MAX('Parametrisierung Experte'!AC39,'Parametrisierung Forscherin 1'!AC39,'Parametrisierung Forscher 2'!AC39)-MIN('Parametrisierung Experte'!AC39,'Parametrisierung Forscherin 1'!AC39,'Parametrisierung Forscher 2'!AC39)</f>
        <v>3</v>
      </c>
      <c r="AD39" s="16">
        <f>MAX('Parametrisierung Experte'!AD39,'Parametrisierung Forscherin 1'!AD39,'Parametrisierung Forscher 2'!AD39)-MIN('Parametrisierung Experte'!AD39,'Parametrisierung Forscherin 1'!AD39,'Parametrisierung Forscher 2'!AD39)</f>
        <v>0</v>
      </c>
      <c r="AE39" s="5"/>
      <c r="AF39" s="5"/>
      <c r="AG39" s="5"/>
      <c r="AI39" s="208"/>
      <c r="AJ39" s="208"/>
      <c r="AK39" s="208"/>
      <c r="AL39" s="208"/>
      <c r="AM39" s="208"/>
      <c r="AO39" s="191" t="s">
        <v>180</v>
      </c>
      <c r="AP39" s="49" t="s">
        <v>181</v>
      </c>
      <c r="AQ39" s="50">
        <v>10</v>
      </c>
    </row>
    <row r="40" spans="1:46" ht="15.75" customHeight="1" x14ac:dyDescent="0.2">
      <c r="A40" s="186"/>
      <c r="B40" s="186"/>
      <c r="C40" s="7" t="s">
        <v>134</v>
      </c>
      <c r="D40" s="8" t="s">
        <v>103</v>
      </c>
      <c r="E40" s="16">
        <f>MAX('Parametrisierung Experte'!E40,'Parametrisierung Forscherin 1'!E40,'Parametrisierung Forscher 2'!E40)-MIN('Parametrisierung Experte'!E40,'Parametrisierung Forscherin 1'!E40,'Parametrisierung Forscher 2'!E40)</f>
        <v>8</v>
      </c>
      <c r="F40" s="16">
        <f>MAX('Parametrisierung Experte'!F40,'Parametrisierung Forscherin 1'!F40,'Parametrisierung Forscher 2'!F40)-MIN('Parametrisierung Experte'!F40,'Parametrisierung Forscherin 1'!F40,'Parametrisierung Forscher 2'!F40)</f>
        <v>3</v>
      </c>
      <c r="G40" s="16">
        <f>MAX('Parametrisierung Experte'!G40,'Parametrisierung Forscherin 1'!G40,'Parametrisierung Forscher 2'!G40)-MIN('Parametrisierung Experte'!G40,'Parametrisierung Forscherin 1'!G40,'Parametrisierung Forscher 2'!G40)</f>
        <v>9</v>
      </c>
      <c r="H40" s="16">
        <f>MAX('Parametrisierung Experte'!H40,'Parametrisierung Forscherin 1'!H40,'Parametrisierung Forscher 2'!H40)-MIN('Parametrisierung Experte'!H40,'Parametrisierung Forscherin 1'!H40,'Parametrisierung Forscher 2'!H40)</f>
        <v>6</v>
      </c>
      <c r="I40" s="16">
        <f>MAX('Parametrisierung Experte'!I40,'Parametrisierung Forscherin 1'!I40,'Parametrisierung Forscher 2'!I40)-MIN('Parametrisierung Experte'!I40,'Parametrisierung Forscherin 1'!I40,'Parametrisierung Forscher 2'!I40)</f>
        <v>9</v>
      </c>
      <c r="J40" s="16">
        <f>MAX('Parametrisierung Experte'!J40,'Parametrisierung Forscherin 1'!J40,'Parametrisierung Forscher 2'!J40)-MIN('Parametrisierung Experte'!J40,'Parametrisierung Forscherin 1'!J40,'Parametrisierung Forscher 2'!J40)</f>
        <v>7</v>
      </c>
      <c r="K40" s="16">
        <f>MAX('Parametrisierung Experte'!K40,'Parametrisierung Forscherin 1'!K40,'Parametrisierung Forscher 2'!K40)-MIN('Parametrisierung Experte'!K40,'Parametrisierung Forscherin 1'!K40,'Parametrisierung Forscher 2'!K40)</f>
        <v>11</v>
      </c>
      <c r="L40" s="16">
        <f>MAX('Parametrisierung Experte'!L40,'Parametrisierung Forscherin 1'!L40,'Parametrisierung Forscher 2'!L40)-MIN('Parametrisierung Experte'!L40,'Parametrisierung Forscherin 1'!L40,'Parametrisierung Forscher 2'!L40)</f>
        <v>0</v>
      </c>
      <c r="M40" s="16">
        <f>MAX('Parametrisierung Experte'!M40,'Parametrisierung Forscherin 1'!M40,'Parametrisierung Forscher 2'!M40)-MIN('Parametrisierung Experte'!M40,'Parametrisierung Forscherin 1'!M40,'Parametrisierung Forscher 2'!M40)</f>
        <v>11</v>
      </c>
      <c r="N40" s="16">
        <f>MAX('Parametrisierung Experte'!N40,'Parametrisierung Forscherin 1'!N40,'Parametrisierung Forscher 2'!N40)-MIN('Parametrisierung Experte'!N40,'Parametrisierung Forscherin 1'!N40,'Parametrisierung Forscher 2'!N40)</f>
        <v>3</v>
      </c>
      <c r="O40" s="16">
        <f>MAX('Parametrisierung Experte'!O40,'Parametrisierung Forscherin 1'!O40,'Parametrisierung Forscher 2'!O40)-MIN('Parametrisierung Experte'!O40,'Parametrisierung Forscherin 1'!O40,'Parametrisierung Forscher 2'!O40)</f>
        <v>5</v>
      </c>
      <c r="P40" s="16">
        <f>MAX('Parametrisierung Experte'!P40,'Parametrisierung Forscherin 1'!P40,'Parametrisierung Forscher 2'!P40)-MIN('Parametrisierung Experte'!P40,'Parametrisierung Forscherin 1'!P40,'Parametrisierung Forscher 2'!P40)</f>
        <v>0</v>
      </c>
      <c r="Q40" s="16">
        <f>MAX('Parametrisierung Experte'!Q40,'Parametrisierung Forscherin 1'!Q40,'Parametrisierung Forscher 2'!Q40)-MIN('Parametrisierung Experte'!Q40,'Parametrisierung Forscherin 1'!Q40,'Parametrisierung Forscher 2'!Q40)</f>
        <v>4</v>
      </c>
      <c r="R40" s="16">
        <f>MAX('Parametrisierung Experte'!R40,'Parametrisierung Forscherin 1'!R40,'Parametrisierung Forscher 2'!R40)-MIN('Parametrisierung Experte'!R40,'Parametrisierung Forscherin 1'!R40,'Parametrisierung Forscher 2'!R40)</f>
        <v>0</v>
      </c>
      <c r="S40" s="16">
        <f>MAX('Parametrisierung Experte'!S40,'Parametrisierung Forscherin 1'!S40,'Parametrisierung Forscher 2'!S40)-MIN('Parametrisierung Experte'!S40,'Parametrisierung Forscherin 1'!S40,'Parametrisierung Forscher 2'!S40)</f>
        <v>5</v>
      </c>
      <c r="T40" s="16">
        <f>MAX('Parametrisierung Experte'!T40,'Parametrisierung Forscherin 1'!T40,'Parametrisierung Forscher 2'!T40)-MIN('Parametrisierung Experte'!T40,'Parametrisierung Forscherin 1'!T40,'Parametrisierung Forscher 2'!T40)</f>
        <v>0</v>
      </c>
      <c r="U40" s="16">
        <f>MAX('Parametrisierung Experte'!U40,'Parametrisierung Forscherin 1'!U40,'Parametrisierung Forscher 2'!U40)-MIN('Parametrisierung Experte'!U40,'Parametrisierung Forscherin 1'!U40,'Parametrisierung Forscher 2'!U40)</f>
        <v>5</v>
      </c>
      <c r="V40" s="16">
        <f>MAX('Parametrisierung Experte'!V40,'Parametrisierung Forscherin 1'!V40,'Parametrisierung Forscher 2'!V40)-MIN('Parametrisierung Experte'!V40,'Parametrisierung Forscherin 1'!V40,'Parametrisierung Forscher 2'!V40)</f>
        <v>5</v>
      </c>
      <c r="W40" s="16">
        <f>MAX('Parametrisierung Experte'!W40,'Parametrisierung Forscherin 1'!W40,'Parametrisierung Forscher 2'!W40)-MIN('Parametrisierung Experte'!W40,'Parametrisierung Forscherin 1'!W40,'Parametrisierung Forscher 2'!W40)</f>
        <v>0</v>
      </c>
      <c r="X40" s="16">
        <f>MAX('Parametrisierung Experte'!X40,'Parametrisierung Forscherin 1'!X40,'Parametrisierung Forscher 2'!X40)-MIN('Parametrisierung Experte'!X40,'Parametrisierung Forscherin 1'!X40,'Parametrisierung Forscher 2'!X40)</f>
        <v>0</v>
      </c>
      <c r="Y40" s="16">
        <f>MAX('Parametrisierung Experte'!Y40,'Parametrisierung Forscherin 1'!Y40,'Parametrisierung Forscher 2'!Y40)-MIN('Parametrisierung Experte'!Y40,'Parametrisierung Forscherin 1'!Y40,'Parametrisierung Forscher 2'!Y40)</f>
        <v>5</v>
      </c>
      <c r="Z40" s="16">
        <f>MAX('Parametrisierung Experte'!Z40,'Parametrisierung Forscherin 1'!Z40,'Parametrisierung Forscher 2'!Z40)-MIN('Parametrisierung Experte'!Z40,'Parametrisierung Forscherin 1'!Z40,'Parametrisierung Forscher 2'!Z40)</f>
        <v>0</v>
      </c>
      <c r="AA40" s="16">
        <f>MAX('Parametrisierung Experte'!AA40,'Parametrisierung Forscherin 1'!AA40,'Parametrisierung Forscher 2'!AA40)-MIN('Parametrisierung Experte'!AA40,'Parametrisierung Forscherin 1'!AA40,'Parametrisierung Forscher 2'!AA40)</f>
        <v>3</v>
      </c>
      <c r="AB40" s="16">
        <f>MAX('Parametrisierung Experte'!AB40,'Parametrisierung Forscherin 1'!AB40,'Parametrisierung Forscher 2'!AB40)-MIN('Parametrisierung Experte'!AB40,'Parametrisierung Forscherin 1'!AB40,'Parametrisierung Forscher 2'!AB40)</f>
        <v>5</v>
      </c>
      <c r="AC40" s="16">
        <f>MAX('Parametrisierung Experte'!AC40,'Parametrisierung Forscherin 1'!AC40,'Parametrisierung Forscher 2'!AC40)-MIN('Parametrisierung Experte'!AC40,'Parametrisierung Forscherin 1'!AC40,'Parametrisierung Forscher 2'!AC40)</f>
        <v>5</v>
      </c>
      <c r="AD40" s="16">
        <f>MAX('Parametrisierung Experte'!AD40,'Parametrisierung Forscherin 1'!AD40,'Parametrisierung Forscher 2'!AD40)-MIN('Parametrisierung Experte'!AD40,'Parametrisierung Forscherin 1'!AD40,'Parametrisierung Forscher 2'!AD40)</f>
        <v>0</v>
      </c>
      <c r="AE40" s="5"/>
      <c r="AF40" s="5"/>
      <c r="AG40" s="5"/>
      <c r="AI40" s="208"/>
      <c r="AJ40" s="208"/>
      <c r="AK40" s="208"/>
      <c r="AL40" s="208"/>
      <c r="AM40" s="208"/>
      <c r="AO40" s="191"/>
      <c r="AP40" s="49" t="s">
        <v>182</v>
      </c>
      <c r="AQ40" s="50">
        <v>9</v>
      </c>
    </row>
    <row r="41" spans="1:46" ht="15.75" customHeight="1" x14ac:dyDescent="0.2">
      <c r="A41" s="186"/>
      <c r="B41" s="186"/>
      <c r="C41" s="7" t="s">
        <v>135</v>
      </c>
      <c r="D41" s="8" t="s">
        <v>104</v>
      </c>
      <c r="E41" s="16">
        <f>MAX('Parametrisierung Experte'!E41,'Parametrisierung Forscherin 1'!E41,'Parametrisierung Forscher 2'!E41)-MIN('Parametrisierung Experte'!E41,'Parametrisierung Forscherin 1'!E41,'Parametrisierung Forscher 2'!E41)</f>
        <v>4</v>
      </c>
      <c r="F41" s="16">
        <f>MAX('Parametrisierung Experte'!F41,'Parametrisierung Forscherin 1'!F41,'Parametrisierung Forscher 2'!F41)-MIN('Parametrisierung Experte'!F41,'Parametrisierung Forscherin 1'!F41,'Parametrisierung Forscher 2'!F41)</f>
        <v>0</v>
      </c>
      <c r="G41" s="16">
        <f>MAX('Parametrisierung Experte'!G41,'Parametrisierung Forscherin 1'!G41,'Parametrisierung Forscher 2'!G41)-MIN('Parametrisierung Experte'!G41,'Parametrisierung Forscherin 1'!G41,'Parametrisierung Forscher 2'!G41)</f>
        <v>5</v>
      </c>
      <c r="H41" s="16">
        <f>MAX('Parametrisierung Experte'!H41,'Parametrisierung Forscherin 1'!H41,'Parametrisierung Forscher 2'!H41)-MIN('Parametrisierung Experte'!H41,'Parametrisierung Forscherin 1'!H41,'Parametrisierung Forscher 2'!H41)</f>
        <v>6</v>
      </c>
      <c r="I41" s="16">
        <f>MAX('Parametrisierung Experte'!I41,'Parametrisierung Forscherin 1'!I41,'Parametrisierung Forscher 2'!I41)-MIN('Parametrisierung Experte'!I41,'Parametrisierung Forscherin 1'!I41,'Parametrisierung Forscher 2'!I41)</f>
        <v>3</v>
      </c>
      <c r="J41" s="16">
        <f>MAX('Parametrisierung Experte'!J41,'Parametrisierung Forscherin 1'!J41,'Parametrisierung Forscher 2'!J41)-MIN('Parametrisierung Experte'!J41,'Parametrisierung Forscherin 1'!J41,'Parametrisierung Forscher 2'!J41)</f>
        <v>0</v>
      </c>
      <c r="K41" s="16">
        <f>MAX('Parametrisierung Experte'!K41,'Parametrisierung Forscherin 1'!K41,'Parametrisierung Forscher 2'!K41)-MIN('Parametrisierung Experte'!K41,'Parametrisierung Forscherin 1'!K41,'Parametrisierung Forscher 2'!K41)</f>
        <v>12</v>
      </c>
      <c r="L41" s="16">
        <f>MAX('Parametrisierung Experte'!L41,'Parametrisierung Forscherin 1'!L41,'Parametrisierung Forscher 2'!L41)-MIN('Parametrisierung Experte'!L41,'Parametrisierung Forscherin 1'!L41,'Parametrisierung Forscher 2'!L41)</f>
        <v>0</v>
      </c>
      <c r="M41" s="16">
        <f>MAX('Parametrisierung Experte'!M41,'Parametrisierung Forscherin 1'!M41,'Parametrisierung Forscher 2'!M41)-MIN('Parametrisierung Experte'!M41,'Parametrisierung Forscherin 1'!M41,'Parametrisierung Forscher 2'!M41)</f>
        <v>3</v>
      </c>
      <c r="N41" s="16">
        <f>MAX('Parametrisierung Experte'!N41,'Parametrisierung Forscherin 1'!N41,'Parametrisierung Forscher 2'!N41)-MIN('Parametrisierung Experte'!N41,'Parametrisierung Forscherin 1'!N41,'Parametrisierung Forscher 2'!N41)</f>
        <v>0</v>
      </c>
      <c r="O41" s="16">
        <f>MAX('Parametrisierung Experte'!O41,'Parametrisierung Forscherin 1'!O41,'Parametrisierung Forscher 2'!O41)-MIN('Parametrisierung Experte'!O41,'Parametrisierung Forscherin 1'!O41,'Parametrisierung Forscher 2'!O41)</f>
        <v>2</v>
      </c>
      <c r="P41" s="16">
        <f>MAX('Parametrisierung Experte'!P41,'Parametrisierung Forscherin 1'!P41,'Parametrisierung Forscher 2'!P41)-MIN('Parametrisierung Experte'!P41,'Parametrisierung Forscherin 1'!P41,'Parametrisierung Forscher 2'!P41)</f>
        <v>0</v>
      </c>
      <c r="Q41" s="16">
        <f>MAX('Parametrisierung Experte'!Q41,'Parametrisierung Forscherin 1'!Q41,'Parametrisierung Forscher 2'!Q41)-MIN('Parametrisierung Experte'!Q41,'Parametrisierung Forscherin 1'!Q41,'Parametrisierung Forscher 2'!Q41)</f>
        <v>0</v>
      </c>
      <c r="R41" s="16">
        <f>MAX('Parametrisierung Experte'!R41,'Parametrisierung Forscherin 1'!R41,'Parametrisierung Forscher 2'!R41)-MIN('Parametrisierung Experte'!R41,'Parametrisierung Forscherin 1'!R41,'Parametrisierung Forscher 2'!R41)</f>
        <v>0</v>
      </c>
      <c r="S41" s="16">
        <f>MAX('Parametrisierung Experte'!S41,'Parametrisierung Forscherin 1'!S41,'Parametrisierung Forscher 2'!S41)-MIN('Parametrisierung Experte'!S41,'Parametrisierung Forscherin 1'!S41,'Parametrisierung Forscher 2'!S41)</f>
        <v>0</v>
      </c>
      <c r="T41" s="16">
        <f>MAX('Parametrisierung Experte'!T41,'Parametrisierung Forscherin 1'!T41,'Parametrisierung Forscher 2'!T41)-MIN('Parametrisierung Experte'!T41,'Parametrisierung Forscherin 1'!T41,'Parametrisierung Forscher 2'!T41)</f>
        <v>0</v>
      </c>
      <c r="U41" s="16">
        <f>MAX('Parametrisierung Experte'!U41,'Parametrisierung Forscherin 1'!U41,'Parametrisierung Forscher 2'!U41)-MIN('Parametrisierung Experte'!U41,'Parametrisierung Forscherin 1'!U41,'Parametrisierung Forscher 2'!U41)</f>
        <v>0</v>
      </c>
      <c r="V41" s="16">
        <f>MAX('Parametrisierung Experte'!V41,'Parametrisierung Forscherin 1'!V41,'Parametrisierung Forscher 2'!V41)-MIN('Parametrisierung Experte'!V41,'Parametrisierung Forscherin 1'!V41,'Parametrisierung Forscher 2'!V41)</f>
        <v>6</v>
      </c>
      <c r="W41" s="16">
        <f>MAX('Parametrisierung Experte'!W41,'Parametrisierung Forscherin 1'!W41,'Parametrisierung Forscher 2'!W41)-MIN('Parametrisierung Experte'!W41,'Parametrisierung Forscherin 1'!W41,'Parametrisierung Forscher 2'!W41)</f>
        <v>0</v>
      </c>
      <c r="X41" s="16">
        <f>MAX('Parametrisierung Experte'!X41,'Parametrisierung Forscherin 1'!X41,'Parametrisierung Forscher 2'!X41)-MIN('Parametrisierung Experte'!X41,'Parametrisierung Forscherin 1'!X41,'Parametrisierung Forscher 2'!X41)</f>
        <v>0</v>
      </c>
      <c r="Y41" s="16">
        <f>MAX('Parametrisierung Experte'!Y41,'Parametrisierung Forscherin 1'!Y41,'Parametrisierung Forscher 2'!Y41)-MIN('Parametrisierung Experte'!Y41,'Parametrisierung Forscherin 1'!Y41,'Parametrisierung Forscher 2'!Y41)</f>
        <v>2</v>
      </c>
      <c r="Z41" s="16">
        <f>MAX('Parametrisierung Experte'!Z41,'Parametrisierung Forscherin 1'!Z41,'Parametrisierung Forscher 2'!Z41)-MIN('Parametrisierung Experte'!Z41,'Parametrisierung Forscherin 1'!Z41,'Parametrisierung Forscher 2'!Z41)</f>
        <v>3</v>
      </c>
      <c r="AA41" s="16">
        <f>MAX('Parametrisierung Experte'!AA41,'Parametrisierung Forscherin 1'!AA41,'Parametrisierung Forscher 2'!AA41)-MIN('Parametrisierung Experte'!AA41,'Parametrisierung Forscherin 1'!AA41,'Parametrisierung Forscher 2'!AA41)</f>
        <v>3</v>
      </c>
      <c r="AB41" s="16">
        <f>MAX('Parametrisierung Experte'!AB41,'Parametrisierung Forscherin 1'!AB41,'Parametrisierung Forscher 2'!AB41)-MIN('Parametrisierung Experte'!AB41,'Parametrisierung Forscherin 1'!AB41,'Parametrisierung Forscher 2'!AB41)</f>
        <v>0</v>
      </c>
      <c r="AC41" s="16">
        <f>MAX('Parametrisierung Experte'!AC41,'Parametrisierung Forscherin 1'!AC41,'Parametrisierung Forscher 2'!AC41)-MIN('Parametrisierung Experte'!AC41,'Parametrisierung Forscherin 1'!AC41,'Parametrisierung Forscher 2'!AC41)</f>
        <v>1</v>
      </c>
      <c r="AD41" s="16">
        <f>MAX('Parametrisierung Experte'!AD41,'Parametrisierung Forscherin 1'!AD41,'Parametrisierung Forscher 2'!AD41)-MIN('Parametrisierung Experte'!AD41,'Parametrisierung Forscherin 1'!AD41,'Parametrisierung Forscher 2'!AD41)</f>
        <v>0</v>
      </c>
      <c r="AE41" s="5"/>
      <c r="AF41" s="5"/>
      <c r="AG41" s="5"/>
      <c r="AI41" s="208"/>
      <c r="AJ41" s="208"/>
      <c r="AK41" s="208"/>
      <c r="AL41" s="208"/>
      <c r="AM41" s="208"/>
      <c r="AO41" s="191"/>
      <c r="AP41" s="49" t="s">
        <v>183</v>
      </c>
      <c r="AQ41" s="50">
        <v>8</v>
      </c>
    </row>
    <row r="42" spans="1:46" ht="15.75" customHeight="1" x14ac:dyDescent="0.2">
      <c r="A42" s="186"/>
      <c r="B42" s="186" t="s">
        <v>165</v>
      </c>
      <c r="C42" s="7" t="s">
        <v>136</v>
      </c>
      <c r="D42" s="8" t="s">
        <v>105</v>
      </c>
      <c r="E42" s="16">
        <f>MAX('Parametrisierung Experte'!E42,'Parametrisierung Forscherin 1'!E42,'Parametrisierung Forscher 2'!E42)-MIN('Parametrisierung Experte'!E42,'Parametrisierung Forscherin 1'!E42,'Parametrisierung Forscher 2'!E42)</f>
        <v>0</v>
      </c>
      <c r="F42" s="16">
        <f>MAX('Parametrisierung Experte'!F42,'Parametrisierung Forscherin 1'!F42,'Parametrisierung Forscher 2'!F42)-MIN('Parametrisierung Experte'!F42,'Parametrisierung Forscherin 1'!F42,'Parametrisierung Forscher 2'!F42)</f>
        <v>0</v>
      </c>
      <c r="G42" s="16">
        <f>MAX('Parametrisierung Experte'!G42,'Parametrisierung Forscherin 1'!G42,'Parametrisierung Forscher 2'!G42)-MIN('Parametrisierung Experte'!G42,'Parametrisierung Forscherin 1'!G42,'Parametrisierung Forscher 2'!G42)</f>
        <v>0</v>
      </c>
      <c r="H42" s="16">
        <f>MAX('Parametrisierung Experte'!H42,'Parametrisierung Forscherin 1'!H42,'Parametrisierung Forscher 2'!H42)-MIN('Parametrisierung Experte'!H42,'Parametrisierung Forscherin 1'!H42,'Parametrisierung Forscher 2'!H42)</f>
        <v>4</v>
      </c>
      <c r="I42" s="16">
        <f>MAX('Parametrisierung Experte'!I42,'Parametrisierung Forscherin 1'!I42,'Parametrisierung Forscher 2'!I42)-MIN('Parametrisierung Experte'!I42,'Parametrisierung Forscherin 1'!I42,'Parametrisierung Forscher 2'!I42)</f>
        <v>5</v>
      </c>
      <c r="J42" s="16">
        <f>MAX('Parametrisierung Experte'!J42,'Parametrisierung Forscherin 1'!J42,'Parametrisierung Forscher 2'!J42)-MIN('Parametrisierung Experte'!J42,'Parametrisierung Forscherin 1'!J42,'Parametrisierung Forscher 2'!J42)</f>
        <v>2</v>
      </c>
      <c r="K42" s="16">
        <f>MAX('Parametrisierung Experte'!K42,'Parametrisierung Forscherin 1'!K42,'Parametrisierung Forscher 2'!K42)-MIN('Parametrisierung Experte'!K42,'Parametrisierung Forscherin 1'!K42,'Parametrisierung Forscher 2'!K42)</f>
        <v>0</v>
      </c>
      <c r="L42" s="16">
        <f>MAX('Parametrisierung Experte'!L42,'Parametrisierung Forscherin 1'!L42,'Parametrisierung Forscher 2'!L42)-MIN('Parametrisierung Experte'!L42,'Parametrisierung Forscherin 1'!L42,'Parametrisierung Forscher 2'!L42)</f>
        <v>0</v>
      </c>
      <c r="M42" s="16">
        <f>MAX('Parametrisierung Experte'!M42,'Parametrisierung Forscherin 1'!M42,'Parametrisierung Forscher 2'!M42)-MIN('Parametrisierung Experte'!M42,'Parametrisierung Forscherin 1'!M42,'Parametrisierung Forscher 2'!M42)</f>
        <v>0</v>
      </c>
      <c r="N42" s="16">
        <f>MAX('Parametrisierung Experte'!N42,'Parametrisierung Forscherin 1'!N42,'Parametrisierung Forscher 2'!N42)-MIN('Parametrisierung Experte'!N42,'Parametrisierung Forscherin 1'!N42,'Parametrisierung Forscher 2'!N42)</f>
        <v>0</v>
      </c>
      <c r="O42" s="16">
        <f>MAX('Parametrisierung Experte'!O42,'Parametrisierung Forscherin 1'!O42,'Parametrisierung Forscher 2'!O42)-MIN('Parametrisierung Experte'!O42,'Parametrisierung Forscherin 1'!O42,'Parametrisierung Forscher 2'!O42)</f>
        <v>0</v>
      </c>
      <c r="P42" s="16">
        <f>MAX('Parametrisierung Experte'!P42,'Parametrisierung Forscherin 1'!P42,'Parametrisierung Forscher 2'!P42)-MIN('Parametrisierung Experte'!P42,'Parametrisierung Forscherin 1'!P42,'Parametrisierung Forscher 2'!P42)</f>
        <v>0</v>
      </c>
      <c r="Q42" s="16">
        <f>MAX('Parametrisierung Experte'!Q42,'Parametrisierung Forscherin 1'!Q42,'Parametrisierung Forscher 2'!Q42)-MIN('Parametrisierung Experte'!Q42,'Parametrisierung Forscherin 1'!Q42,'Parametrisierung Forscher 2'!Q42)</f>
        <v>0</v>
      </c>
      <c r="R42" s="16">
        <f>MAX('Parametrisierung Experte'!R42,'Parametrisierung Forscherin 1'!R42,'Parametrisierung Forscher 2'!R42)-MIN('Parametrisierung Experte'!R42,'Parametrisierung Forscherin 1'!R42,'Parametrisierung Forscher 2'!R42)</f>
        <v>0</v>
      </c>
      <c r="S42" s="16">
        <f>MAX('Parametrisierung Experte'!S42,'Parametrisierung Forscherin 1'!S42,'Parametrisierung Forscher 2'!S42)-MIN('Parametrisierung Experte'!S42,'Parametrisierung Forscherin 1'!S42,'Parametrisierung Forscher 2'!S42)</f>
        <v>2</v>
      </c>
      <c r="T42" s="16">
        <f>MAX('Parametrisierung Experte'!T42,'Parametrisierung Forscherin 1'!T42,'Parametrisierung Forscher 2'!T42)-MIN('Parametrisierung Experte'!T42,'Parametrisierung Forscherin 1'!T42,'Parametrisierung Forscher 2'!T42)</f>
        <v>0</v>
      </c>
      <c r="U42" s="16">
        <f>MAX('Parametrisierung Experte'!U42,'Parametrisierung Forscherin 1'!U42,'Parametrisierung Forscher 2'!U42)-MIN('Parametrisierung Experte'!U42,'Parametrisierung Forscherin 1'!U42,'Parametrisierung Forscher 2'!U42)</f>
        <v>4</v>
      </c>
      <c r="V42" s="16">
        <f>MAX('Parametrisierung Experte'!V42,'Parametrisierung Forscherin 1'!V42,'Parametrisierung Forscher 2'!V42)-MIN('Parametrisierung Experte'!V42,'Parametrisierung Forscherin 1'!V42,'Parametrisierung Forscher 2'!V42)</f>
        <v>0</v>
      </c>
      <c r="W42" s="16">
        <f>MAX('Parametrisierung Experte'!W42,'Parametrisierung Forscherin 1'!W42,'Parametrisierung Forscher 2'!W42)-MIN('Parametrisierung Experte'!W42,'Parametrisierung Forscherin 1'!W42,'Parametrisierung Forscher 2'!W42)</f>
        <v>0</v>
      </c>
      <c r="X42" s="16">
        <f>MAX('Parametrisierung Experte'!X42,'Parametrisierung Forscherin 1'!X42,'Parametrisierung Forscher 2'!X42)-MIN('Parametrisierung Experte'!X42,'Parametrisierung Forscherin 1'!X42,'Parametrisierung Forscher 2'!X42)</f>
        <v>2</v>
      </c>
      <c r="Y42" s="16">
        <f>MAX('Parametrisierung Experte'!Y42,'Parametrisierung Forscherin 1'!Y42,'Parametrisierung Forscher 2'!Y42)-MIN('Parametrisierung Experte'!Y42,'Parametrisierung Forscherin 1'!Y42,'Parametrisierung Forscher 2'!Y42)</f>
        <v>2</v>
      </c>
      <c r="Z42" s="16">
        <f>MAX('Parametrisierung Experte'!Z42,'Parametrisierung Forscherin 1'!Z42,'Parametrisierung Forscher 2'!Z42)-MIN('Parametrisierung Experte'!Z42,'Parametrisierung Forscherin 1'!Z42,'Parametrisierung Forscher 2'!Z42)</f>
        <v>0</v>
      </c>
      <c r="AA42" s="16">
        <f>MAX('Parametrisierung Experte'!AA42,'Parametrisierung Forscherin 1'!AA42,'Parametrisierung Forscher 2'!AA42)-MIN('Parametrisierung Experte'!AA42,'Parametrisierung Forscherin 1'!AA42,'Parametrisierung Forscher 2'!AA42)</f>
        <v>2</v>
      </c>
      <c r="AB42" s="16">
        <f>MAX('Parametrisierung Experte'!AB42,'Parametrisierung Forscherin 1'!AB42,'Parametrisierung Forscher 2'!AB42)-MIN('Parametrisierung Experte'!AB42,'Parametrisierung Forscherin 1'!AB42,'Parametrisierung Forscher 2'!AB42)</f>
        <v>0</v>
      </c>
      <c r="AC42" s="16">
        <f>MAX('Parametrisierung Experte'!AC42,'Parametrisierung Forscherin 1'!AC42,'Parametrisierung Forscher 2'!AC42)-MIN('Parametrisierung Experte'!AC42,'Parametrisierung Forscherin 1'!AC42,'Parametrisierung Forscher 2'!AC42)</f>
        <v>0</v>
      </c>
      <c r="AD42" s="16">
        <f>MAX('Parametrisierung Experte'!AD42,'Parametrisierung Forscherin 1'!AD42,'Parametrisierung Forscher 2'!AD42)-MIN('Parametrisierung Experte'!AD42,'Parametrisierung Forscherin 1'!AD42,'Parametrisierung Forscher 2'!AD42)</f>
        <v>0</v>
      </c>
      <c r="AE42" s="5"/>
      <c r="AF42" s="5"/>
      <c r="AG42" s="5"/>
      <c r="AI42" s="208"/>
      <c r="AJ42" s="208"/>
      <c r="AK42" s="208"/>
      <c r="AL42" s="208"/>
      <c r="AM42" s="208"/>
      <c r="AO42" s="191"/>
      <c r="AP42" s="49" t="s">
        <v>184</v>
      </c>
      <c r="AQ42" s="50">
        <v>7</v>
      </c>
    </row>
    <row r="43" spans="1:46" ht="15.75" customHeight="1" x14ac:dyDescent="0.2">
      <c r="A43" s="186"/>
      <c r="B43" s="186"/>
      <c r="C43" s="7" t="s">
        <v>137</v>
      </c>
      <c r="D43" s="8" t="s">
        <v>106</v>
      </c>
      <c r="E43" s="16">
        <f>MAX('Parametrisierung Experte'!E43,'Parametrisierung Forscherin 1'!E43,'Parametrisierung Forscher 2'!E43)-MIN('Parametrisierung Experte'!E43,'Parametrisierung Forscherin 1'!E43,'Parametrisierung Forscher 2'!E43)</f>
        <v>0</v>
      </c>
      <c r="F43" s="16">
        <f>MAX('Parametrisierung Experte'!F43,'Parametrisierung Forscherin 1'!F43,'Parametrisierung Forscher 2'!F43)-MIN('Parametrisierung Experte'!F43,'Parametrisierung Forscherin 1'!F43,'Parametrisierung Forscher 2'!F43)</f>
        <v>0</v>
      </c>
      <c r="G43" s="16">
        <f>MAX('Parametrisierung Experte'!G43,'Parametrisierung Forscherin 1'!G43,'Parametrisierung Forscher 2'!G43)-MIN('Parametrisierung Experte'!G43,'Parametrisierung Forscherin 1'!G43,'Parametrisierung Forscher 2'!G43)</f>
        <v>0</v>
      </c>
      <c r="H43" s="16">
        <f>MAX('Parametrisierung Experte'!H43,'Parametrisierung Forscherin 1'!H43,'Parametrisierung Forscher 2'!H43)-MIN('Parametrisierung Experte'!H43,'Parametrisierung Forscherin 1'!H43,'Parametrisierung Forscher 2'!H43)</f>
        <v>8</v>
      </c>
      <c r="I43" s="16">
        <f>MAX('Parametrisierung Experte'!I43,'Parametrisierung Forscherin 1'!I43,'Parametrisierung Forscher 2'!I43)-MIN('Parametrisierung Experte'!I43,'Parametrisierung Forscherin 1'!I43,'Parametrisierung Forscher 2'!I43)</f>
        <v>4</v>
      </c>
      <c r="J43" s="16">
        <f>MAX('Parametrisierung Experte'!J43,'Parametrisierung Forscherin 1'!J43,'Parametrisierung Forscher 2'!J43)-MIN('Parametrisierung Experte'!J43,'Parametrisierung Forscherin 1'!J43,'Parametrisierung Forscher 2'!J43)</f>
        <v>8</v>
      </c>
      <c r="K43" s="16">
        <f>MAX('Parametrisierung Experte'!K43,'Parametrisierung Forscherin 1'!K43,'Parametrisierung Forscher 2'!K43)-MIN('Parametrisierung Experte'!K43,'Parametrisierung Forscherin 1'!K43,'Parametrisierung Forscher 2'!K43)</f>
        <v>2</v>
      </c>
      <c r="L43" s="16">
        <f>MAX('Parametrisierung Experte'!L43,'Parametrisierung Forscherin 1'!L43,'Parametrisierung Forscher 2'!L43)-MIN('Parametrisierung Experte'!L43,'Parametrisierung Forscherin 1'!L43,'Parametrisierung Forscher 2'!L43)</f>
        <v>0</v>
      </c>
      <c r="M43" s="16">
        <f>MAX('Parametrisierung Experte'!M43,'Parametrisierung Forscherin 1'!M43,'Parametrisierung Forscher 2'!M43)-MIN('Parametrisierung Experte'!M43,'Parametrisierung Forscherin 1'!M43,'Parametrisierung Forscher 2'!M43)</f>
        <v>0</v>
      </c>
      <c r="N43" s="16">
        <f>MAX('Parametrisierung Experte'!N43,'Parametrisierung Forscherin 1'!N43,'Parametrisierung Forscher 2'!N43)-MIN('Parametrisierung Experte'!N43,'Parametrisierung Forscherin 1'!N43,'Parametrisierung Forscher 2'!N43)</f>
        <v>0</v>
      </c>
      <c r="O43" s="16">
        <f>MAX('Parametrisierung Experte'!O43,'Parametrisierung Forscherin 1'!O43,'Parametrisierung Forscher 2'!O43)-MIN('Parametrisierung Experte'!O43,'Parametrisierung Forscherin 1'!O43,'Parametrisierung Forscher 2'!O43)</f>
        <v>2</v>
      </c>
      <c r="P43" s="16">
        <f>MAX('Parametrisierung Experte'!P43,'Parametrisierung Forscherin 1'!P43,'Parametrisierung Forscher 2'!P43)-MIN('Parametrisierung Experte'!P43,'Parametrisierung Forscherin 1'!P43,'Parametrisierung Forscher 2'!P43)</f>
        <v>0</v>
      </c>
      <c r="Q43" s="16">
        <f>MAX('Parametrisierung Experte'!Q43,'Parametrisierung Forscherin 1'!Q43,'Parametrisierung Forscher 2'!Q43)-MIN('Parametrisierung Experte'!Q43,'Parametrisierung Forscherin 1'!Q43,'Parametrisierung Forscher 2'!Q43)</f>
        <v>0</v>
      </c>
      <c r="R43" s="16">
        <f>MAX('Parametrisierung Experte'!R43,'Parametrisierung Forscherin 1'!R43,'Parametrisierung Forscher 2'!R43)-MIN('Parametrisierung Experte'!R43,'Parametrisierung Forscherin 1'!R43,'Parametrisierung Forscher 2'!R43)</f>
        <v>0</v>
      </c>
      <c r="S43" s="16">
        <f>MAX('Parametrisierung Experte'!S43,'Parametrisierung Forscherin 1'!S43,'Parametrisierung Forscher 2'!S43)-MIN('Parametrisierung Experte'!S43,'Parametrisierung Forscherin 1'!S43,'Parametrisierung Forscher 2'!S43)</f>
        <v>5</v>
      </c>
      <c r="T43" s="16">
        <f>MAX('Parametrisierung Experte'!T43,'Parametrisierung Forscherin 1'!T43,'Parametrisierung Forscher 2'!T43)-MIN('Parametrisierung Experte'!T43,'Parametrisierung Forscherin 1'!T43,'Parametrisierung Forscher 2'!T43)</f>
        <v>0</v>
      </c>
      <c r="U43" s="16">
        <f>MAX('Parametrisierung Experte'!U43,'Parametrisierung Forscherin 1'!U43,'Parametrisierung Forscher 2'!U43)-MIN('Parametrisierung Experte'!U43,'Parametrisierung Forscherin 1'!U43,'Parametrisierung Forscher 2'!U43)</f>
        <v>5</v>
      </c>
      <c r="V43" s="16">
        <f>MAX('Parametrisierung Experte'!V43,'Parametrisierung Forscherin 1'!V43,'Parametrisierung Forscher 2'!V43)-MIN('Parametrisierung Experte'!V43,'Parametrisierung Forscherin 1'!V43,'Parametrisierung Forscher 2'!V43)</f>
        <v>0</v>
      </c>
      <c r="W43" s="16">
        <f>MAX('Parametrisierung Experte'!W43,'Parametrisierung Forscherin 1'!W43,'Parametrisierung Forscher 2'!W43)-MIN('Parametrisierung Experte'!W43,'Parametrisierung Forscherin 1'!W43,'Parametrisierung Forscher 2'!W43)</f>
        <v>0</v>
      </c>
      <c r="X43" s="16">
        <f>MAX('Parametrisierung Experte'!X43,'Parametrisierung Forscherin 1'!X43,'Parametrisierung Forscher 2'!X43)-MIN('Parametrisierung Experte'!X43,'Parametrisierung Forscherin 1'!X43,'Parametrisierung Forscher 2'!X43)</f>
        <v>5</v>
      </c>
      <c r="Y43" s="16">
        <f>MAX('Parametrisierung Experte'!Y43,'Parametrisierung Forscherin 1'!Y43,'Parametrisierung Forscher 2'!Y43)-MIN('Parametrisierung Experte'!Y43,'Parametrisierung Forscherin 1'!Y43,'Parametrisierung Forscher 2'!Y43)</f>
        <v>5</v>
      </c>
      <c r="Z43" s="16">
        <f>MAX('Parametrisierung Experte'!Z43,'Parametrisierung Forscherin 1'!Z43,'Parametrisierung Forscher 2'!Z43)-MIN('Parametrisierung Experte'!Z43,'Parametrisierung Forscherin 1'!Z43,'Parametrisierung Forscher 2'!Z43)</f>
        <v>3</v>
      </c>
      <c r="AA43" s="16">
        <f>MAX('Parametrisierung Experte'!AA43,'Parametrisierung Forscherin 1'!AA43,'Parametrisierung Forscher 2'!AA43)-MIN('Parametrisierung Experte'!AA43,'Parametrisierung Forscherin 1'!AA43,'Parametrisierung Forscher 2'!AA43)</f>
        <v>5</v>
      </c>
      <c r="AB43" s="16">
        <f>MAX('Parametrisierung Experte'!AB43,'Parametrisierung Forscherin 1'!AB43,'Parametrisierung Forscher 2'!AB43)-MIN('Parametrisierung Experte'!AB43,'Parametrisierung Forscherin 1'!AB43,'Parametrisierung Forscher 2'!AB43)</f>
        <v>0</v>
      </c>
      <c r="AC43" s="16">
        <f>MAX('Parametrisierung Experte'!AC43,'Parametrisierung Forscherin 1'!AC43,'Parametrisierung Forscher 2'!AC43)-MIN('Parametrisierung Experte'!AC43,'Parametrisierung Forscherin 1'!AC43,'Parametrisierung Forscher 2'!AC43)</f>
        <v>7</v>
      </c>
      <c r="AD43" s="16">
        <f>MAX('Parametrisierung Experte'!AD43,'Parametrisierung Forscherin 1'!AD43,'Parametrisierung Forscher 2'!AD43)-MIN('Parametrisierung Experte'!AD43,'Parametrisierung Forscherin 1'!AD43,'Parametrisierung Forscher 2'!AD43)</f>
        <v>0</v>
      </c>
      <c r="AE43" s="5"/>
      <c r="AF43" s="5"/>
      <c r="AG43" s="5"/>
      <c r="AI43" s="208"/>
      <c r="AJ43" s="208"/>
      <c r="AK43" s="208"/>
      <c r="AL43" s="208"/>
      <c r="AM43" s="208"/>
      <c r="AO43" s="191"/>
      <c r="AP43" s="49" t="s">
        <v>185</v>
      </c>
      <c r="AQ43" s="50">
        <v>6</v>
      </c>
    </row>
    <row r="44" spans="1:46" ht="15.75" customHeight="1" x14ac:dyDescent="0.2">
      <c r="A44" s="186"/>
      <c r="B44" s="186" t="s">
        <v>164</v>
      </c>
      <c r="C44" s="7" t="s">
        <v>138</v>
      </c>
      <c r="D44" s="8" t="s">
        <v>107</v>
      </c>
      <c r="E44" s="16">
        <f>MAX('Parametrisierung Experte'!E44,'Parametrisierung Forscherin 1'!E44,'Parametrisierung Forscher 2'!E44)-MIN('Parametrisierung Experte'!E44,'Parametrisierung Forscherin 1'!E44,'Parametrisierung Forscher 2'!E44)</f>
        <v>0</v>
      </c>
      <c r="F44" s="16">
        <f>MAX('Parametrisierung Experte'!F44,'Parametrisierung Forscherin 1'!F44,'Parametrisierung Forscher 2'!F44)-MIN('Parametrisierung Experte'!F44,'Parametrisierung Forscherin 1'!F44,'Parametrisierung Forscher 2'!F44)</f>
        <v>0</v>
      </c>
      <c r="G44" s="16">
        <f>MAX('Parametrisierung Experte'!G44,'Parametrisierung Forscherin 1'!G44,'Parametrisierung Forscher 2'!G44)-MIN('Parametrisierung Experte'!G44,'Parametrisierung Forscherin 1'!G44,'Parametrisierung Forscher 2'!G44)</f>
        <v>8</v>
      </c>
      <c r="H44" s="16">
        <f>MAX('Parametrisierung Experte'!H44,'Parametrisierung Forscherin 1'!H44,'Parametrisierung Forscher 2'!H44)-MIN('Parametrisierung Experte'!H44,'Parametrisierung Forscherin 1'!H44,'Parametrisierung Forscher 2'!H44)</f>
        <v>6</v>
      </c>
      <c r="I44" s="16">
        <f>MAX('Parametrisierung Experte'!I44,'Parametrisierung Forscherin 1'!I44,'Parametrisierung Forscher 2'!I44)-MIN('Parametrisierung Experte'!I44,'Parametrisierung Forscherin 1'!I44,'Parametrisierung Forscher 2'!I44)</f>
        <v>0</v>
      </c>
      <c r="J44" s="16">
        <f>MAX('Parametrisierung Experte'!J44,'Parametrisierung Forscherin 1'!J44,'Parametrisierung Forscher 2'!J44)-MIN('Parametrisierung Experte'!J44,'Parametrisierung Forscherin 1'!J44,'Parametrisierung Forscher 2'!J44)</f>
        <v>5</v>
      </c>
      <c r="K44" s="16">
        <f>MAX('Parametrisierung Experte'!K44,'Parametrisierung Forscherin 1'!K44,'Parametrisierung Forscher 2'!K44)-MIN('Parametrisierung Experte'!K44,'Parametrisierung Forscherin 1'!K44,'Parametrisierung Forscher 2'!K44)</f>
        <v>9</v>
      </c>
      <c r="L44" s="16">
        <f>MAX('Parametrisierung Experte'!L44,'Parametrisierung Forscherin 1'!L44,'Parametrisierung Forscher 2'!L44)-MIN('Parametrisierung Experte'!L44,'Parametrisierung Forscherin 1'!L44,'Parametrisierung Forscher 2'!L44)</f>
        <v>0</v>
      </c>
      <c r="M44" s="16">
        <f>MAX('Parametrisierung Experte'!M44,'Parametrisierung Forscherin 1'!M44,'Parametrisierung Forscher 2'!M44)-MIN('Parametrisierung Experte'!M44,'Parametrisierung Forscherin 1'!M44,'Parametrisierung Forscher 2'!M44)</f>
        <v>5</v>
      </c>
      <c r="N44" s="16">
        <f>MAX('Parametrisierung Experte'!N44,'Parametrisierung Forscherin 1'!N44,'Parametrisierung Forscher 2'!N44)-MIN('Parametrisierung Experte'!N44,'Parametrisierung Forscherin 1'!N44,'Parametrisierung Forscher 2'!N44)</f>
        <v>0</v>
      </c>
      <c r="O44" s="16">
        <f>MAX('Parametrisierung Experte'!O44,'Parametrisierung Forscherin 1'!O44,'Parametrisierung Forscher 2'!O44)-MIN('Parametrisierung Experte'!O44,'Parametrisierung Forscherin 1'!O44,'Parametrisierung Forscher 2'!O44)</f>
        <v>2</v>
      </c>
      <c r="P44" s="16">
        <f>MAX('Parametrisierung Experte'!P44,'Parametrisierung Forscherin 1'!P44,'Parametrisierung Forscher 2'!P44)-MIN('Parametrisierung Experte'!P44,'Parametrisierung Forscherin 1'!P44,'Parametrisierung Forscher 2'!P44)</f>
        <v>0</v>
      </c>
      <c r="Q44" s="16">
        <f>MAX('Parametrisierung Experte'!Q44,'Parametrisierung Forscherin 1'!Q44,'Parametrisierung Forscher 2'!Q44)-MIN('Parametrisierung Experte'!Q44,'Parametrisierung Forscherin 1'!Q44,'Parametrisierung Forscher 2'!Q44)</f>
        <v>0</v>
      </c>
      <c r="R44" s="16">
        <f>MAX('Parametrisierung Experte'!R44,'Parametrisierung Forscherin 1'!R44,'Parametrisierung Forscher 2'!R44)-MIN('Parametrisierung Experte'!R44,'Parametrisierung Forscherin 1'!R44,'Parametrisierung Forscher 2'!R44)</f>
        <v>0</v>
      </c>
      <c r="S44" s="16">
        <f>MAX('Parametrisierung Experte'!S44,'Parametrisierung Forscherin 1'!S44,'Parametrisierung Forscher 2'!S44)-MIN('Parametrisierung Experte'!S44,'Parametrisierung Forscherin 1'!S44,'Parametrisierung Forscher 2'!S44)</f>
        <v>5</v>
      </c>
      <c r="T44" s="16">
        <f>MAX('Parametrisierung Experte'!T44,'Parametrisierung Forscherin 1'!T44,'Parametrisierung Forscher 2'!T44)-MIN('Parametrisierung Experte'!T44,'Parametrisierung Forscherin 1'!T44,'Parametrisierung Forscher 2'!T44)</f>
        <v>4</v>
      </c>
      <c r="U44" s="16">
        <f>MAX('Parametrisierung Experte'!U44,'Parametrisierung Forscherin 1'!U44,'Parametrisierung Forscher 2'!U44)-MIN('Parametrisierung Experte'!U44,'Parametrisierung Forscherin 1'!U44,'Parametrisierung Forscher 2'!U44)</f>
        <v>0</v>
      </c>
      <c r="V44" s="16">
        <f>MAX('Parametrisierung Experte'!V44,'Parametrisierung Forscherin 1'!V44,'Parametrisierung Forscher 2'!V44)-MIN('Parametrisierung Experte'!V44,'Parametrisierung Forscherin 1'!V44,'Parametrisierung Forscher 2'!V44)</f>
        <v>3</v>
      </c>
      <c r="W44" s="16">
        <f>MAX('Parametrisierung Experte'!W44,'Parametrisierung Forscherin 1'!W44,'Parametrisierung Forscher 2'!W44)-MIN('Parametrisierung Experte'!W44,'Parametrisierung Forscherin 1'!W44,'Parametrisierung Forscher 2'!W44)</f>
        <v>0</v>
      </c>
      <c r="X44" s="16">
        <f>MAX('Parametrisierung Experte'!X44,'Parametrisierung Forscherin 1'!X44,'Parametrisierung Forscher 2'!X44)-MIN('Parametrisierung Experte'!X44,'Parametrisierung Forscherin 1'!X44,'Parametrisierung Forscher 2'!X44)</f>
        <v>5</v>
      </c>
      <c r="Y44" s="16">
        <f>MAX('Parametrisierung Experte'!Y44,'Parametrisierung Forscherin 1'!Y44,'Parametrisierung Forscher 2'!Y44)-MIN('Parametrisierung Experte'!Y44,'Parametrisierung Forscherin 1'!Y44,'Parametrisierung Forscher 2'!Y44)</f>
        <v>3</v>
      </c>
      <c r="Z44" s="16">
        <f>MAX('Parametrisierung Experte'!Z44,'Parametrisierung Forscherin 1'!Z44,'Parametrisierung Forscher 2'!Z44)-MIN('Parametrisierung Experte'!Z44,'Parametrisierung Forscherin 1'!Z44,'Parametrisierung Forscher 2'!Z44)</f>
        <v>2</v>
      </c>
      <c r="AA44" s="16">
        <f>MAX('Parametrisierung Experte'!AA44,'Parametrisierung Forscherin 1'!AA44,'Parametrisierung Forscher 2'!AA44)-MIN('Parametrisierung Experte'!AA44,'Parametrisierung Forscherin 1'!AA44,'Parametrisierung Forscher 2'!AA44)</f>
        <v>5</v>
      </c>
      <c r="AB44" s="16">
        <f>MAX('Parametrisierung Experte'!AB44,'Parametrisierung Forscherin 1'!AB44,'Parametrisierung Forscher 2'!AB44)-MIN('Parametrisierung Experte'!AB44,'Parametrisierung Forscherin 1'!AB44,'Parametrisierung Forscher 2'!AB44)</f>
        <v>2</v>
      </c>
      <c r="AC44" s="16">
        <f>MAX('Parametrisierung Experte'!AC44,'Parametrisierung Forscherin 1'!AC44,'Parametrisierung Forscher 2'!AC44)-MIN('Parametrisierung Experte'!AC44,'Parametrisierung Forscherin 1'!AC44,'Parametrisierung Forscher 2'!AC44)</f>
        <v>2</v>
      </c>
      <c r="AD44" s="16">
        <f>MAX('Parametrisierung Experte'!AD44,'Parametrisierung Forscherin 1'!AD44,'Parametrisierung Forscher 2'!AD44)-MIN('Parametrisierung Experte'!AD44,'Parametrisierung Forscherin 1'!AD44,'Parametrisierung Forscher 2'!AD44)</f>
        <v>0</v>
      </c>
      <c r="AE44" s="5"/>
      <c r="AF44" s="5"/>
      <c r="AG44" s="5"/>
      <c r="AI44" s="208"/>
      <c r="AJ44" s="208"/>
      <c r="AK44" s="208"/>
      <c r="AL44" s="208"/>
      <c r="AM44" s="208"/>
      <c r="AO44" s="191"/>
      <c r="AP44" s="49" t="s">
        <v>186</v>
      </c>
      <c r="AQ44" s="50">
        <v>5</v>
      </c>
    </row>
    <row r="45" spans="1:46" ht="15.75" customHeight="1" x14ac:dyDescent="0.2">
      <c r="A45" s="186"/>
      <c r="B45" s="186"/>
      <c r="C45" s="7" t="s">
        <v>139</v>
      </c>
      <c r="D45" s="8" t="s">
        <v>108</v>
      </c>
      <c r="E45" s="16">
        <f>MAX('Parametrisierung Experte'!E45,'Parametrisierung Forscherin 1'!E45,'Parametrisierung Forscher 2'!E45)-MIN('Parametrisierung Experte'!E45,'Parametrisierung Forscherin 1'!E45,'Parametrisierung Forscher 2'!E45)</f>
        <v>0</v>
      </c>
      <c r="F45" s="16">
        <f>MAX('Parametrisierung Experte'!F45,'Parametrisierung Forscherin 1'!F45,'Parametrisierung Forscher 2'!F45)-MIN('Parametrisierung Experte'!F45,'Parametrisierung Forscherin 1'!F45,'Parametrisierung Forscher 2'!F45)</f>
        <v>0</v>
      </c>
      <c r="G45" s="16">
        <f>MAX('Parametrisierung Experte'!G45,'Parametrisierung Forscherin 1'!G45,'Parametrisierung Forscher 2'!G45)-MIN('Parametrisierung Experte'!G45,'Parametrisierung Forscherin 1'!G45,'Parametrisierung Forscher 2'!G45)</f>
        <v>10</v>
      </c>
      <c r="H45" s="16">
        <f>MAX('Parametrisierung Experte'!H45,'Parametrisierung Forscherin 1'!H45,'Parametrisierung Forscher 2'!H45)-MIN('Parametrisierung Experte'!H45,'Parametrisierung Forscherin 1'!H45,'Parametrisierung Forscher 2'!H45)</f>
        <v>2</v>
      </c>
      <c r="I45" s="16">
        <f>MAX('Parametrisierung Experte'!I45,'Parametrisierung Forscherin 1'!I45,'Parametrisierung Forscher 2'!I45)-MIN('Parametrisierung Experte'!I45,'Parametrisierung Forscherin 1'!I45,'Parametrisierung Forscher 2'!I45)</f>
        <v>9</v>
      </c>
      <c r="J45" s="16">
        <f>MAX('Parametrisierung Experte'!J45,'Parametrisierung Forscherin 1'!J45,'Parametrisierung Forscher 2'!J45)-MIN('Parametrisierung Experte'!J45,'Parametrisierung Forscherin 1'!J45,'Parametrisierung Forscher 2'!J45)</f>
        <v>5</v>
      </c>
      <c r="K45" s="16">
        <f>MAX('Parametrisierung Experte'!K45,'Parametrisierung Forscherin 1'!K45,'Parametrisierung Forscher 2'!K45)-MIN('Parametrisierung Experte'!K45,'Parametrisierung Forscherin 1'!K45,'Parametrisierung Forscher 2'!K45)</f>
        <v>5</v>
      </c>
      <c r="L45" s="16">
        <f>MAX('Parametrisierung Experte'!L45,'Parametrisierung Forscherin 1'!L45,'Parametrisierung Forscher 2'!L45)-MIN('Parametrisierung Experte'!L45,'Parametrisierung Forscherin 1'!L45,'Parametrisierung Forscher 2'!L45)</f>
        <v>0</v>
      </c>
      <c r="M45" s="16">
        <f>MAX('Parametrisierung Experte'!M45,'Parametrisierung Forscherin 1'!M45,'Parametrisierung Forscher 2'!M45)-MIN('Parametrisierung Experte'!M45,'Parametrisierung Forscherin 1'!M45,'Parametrisierung Forscher 2'!M45)</f>
        <v>8</v>
      </c>
      <c r="N45" s="16">
        <f>MAX('Parametrisierung Experte'!N45,'Parametrisierung Forscherin 1'!N45,'Parametrisierung Forscher 2'!N45)-MIN('Parametrisierung Experte'!N45,'Parametrisierung Forscherin 1'!N45,'Parametrisierung Forscher 2'!N45)</f>
        <v>0</v>
      </c>
      <c r="O45" s="16">
        <f>MAX('Parametrisierung Experte'!O45,'Parametrisierung Forscherin 1'!O45,'Parametrisierung Forscher 2'!O45)-MIN('Parametrisierung Experte'!O45,'Parametrisierung Forscherin 1'!O45,'Parametrisierung Forscher 2'!O45)</f>
        <v>2</v>
      </c>
      <c r="P45" s="16">
        <f>MAX('Parametrisierung Experte'!P45,'Parametrisierung Forscherin 1'!P45,'Parametrisierung Forscher 2'!P45)-MIN('Parametrisierung Experte'!P45,'Parametrisierung Forscherin 1'!P45,'Parametrisierung Forscher 2'!P45)</f>
        <v>0</v>
      </c>
      <c r="Q45" s="16">
        <f>MAX('Parametrisierung Experte'!Q45,'Parametrisierung Forscherin 1'!Q45,'Parametrisierung Forscher 2'!Q45)-MIN('Parametrisierung Experte'!Q45,'Parametrisierung Forscherin 1'!Q45,'Parametrisierung Forscher 2'!Q45)</f>
        <v>4</v>
      </c>
      <c r="R45" s="16">
        <f>MAX('Parametrisierung Experte'!R45,'Parametrisierung Forscherin 1'!R45,'Parametrisierung Forscher 2'!R45)-MIN('Parametrisierung Experte'!R45,'Parametrisierung Forscherin 1'!R45,'Parametrisierung Forscher 2'!R45)</f>
        <v>0</v>
      </c>
      <c r="S45" s="16">
        <f>MAX('Parametrisierung Experte'!S45,'Parametrisierung Forscherin 1'!S45,'Parametrisierung Forscher 2'!S45)-MIN('Parametrisierung Experte'!S45,'Parametrisierung Forscherin 1'!S45,'Parametrisierung Forscher 2'!S45)</f>
        <v>4</v>
      </c>
      <c r="T45" s="16">
        <f>MAX('Parametrisierung Experte'!T45,'Parametrisierung Forscherin 1'!T45,'Parametrisierung Forscher 2'!T45)-MIN('Parametrisierung Experte'!T45,'Parametrisierung Forscherin 1'!T45,'Parametrisierung Forscher 2'!T45)</f>
        <v>3</v>
      </c>
      <c r="U45" s="16">
        <f>MAX('Parametrisierung Experte'!U45,'Parametrisierung Forscherin 1'!U45,'Parametrisierung Forscher 2'!U45)-MIN('Parametrisierung Experte'!U45,'Parametrisierung Forscherin 1'!U45,'Parametrisierung Forscher 2'!U45)</f>
        <v>0</v>
      </c>
      <c r="V45" s="16">
        <f>MAX('Parametrisierung Experte'!V45,'Parametrisierung Forscherin 1'!V45,'Parametrisierung Forscher 2'!V45)-MIN('Parametrisierung Experte'!V45,'Parametrisierung Forscherin 1'!V45,'Parametrisierung Forscher 2'!V45)</f>
        <v>2</v>
      </c>
      <c r="W45" s="16">
        <f>MAX('Parametrisierung Experte'!W45,'Parametrisierung Forscherin 1'!W45,'Parametrisierung Forscher 2'!W45)-MIN('Parametrisierung Experte'!W45,'Parametrisierung Forscherin 1'!W45,'Parametrisierung Forscher 2'!W45)</f>
        <v>0</v>
      </c>
      <c r="X45" s="16">
        <f>MAX('Parametrisierung Experte'!X45,'Parametrisierung Forscherin 1'!X45,'Parametrisierung Forscher 2'!X45)-MIN('Parametrisierung Experte'!X45,'Parametrisierung Forscherin 1'!X45,'Parametrisierung Forscher 2'!X45)</f>
        <v>5</v>
      </c>
      <c r="Y45" s="16">
        <f>MAX('Parametrisierung Experte'!Y45,'Parametrisierung Forscherin 1'!Y45,'Parametrisierung Forscher 2'!Y45)-MIN('Parametrisierung Experte'!Y45,'Parametrisierung Forscherin 1'!Y45,'Parametrisierung Forscher 2'!Y45)</f>
        <v>1</v>
      </c>
      <c r="Z45" s="16">
        <f>MAX('Parametrisierung Experte'!Z45,'Parametrisierung Forscherin 1'!Z45,'Parametrisierung Forscher 2'!Z45)-MIN('Parametrisierung Experte'!Z45,'Parametrisierung Forscherin 1'!Z45,'Parametrisierung Forscher 2'!Z45)</f>
        <v>0</v>
      </c>
      <c r="AA45" s="16">
        <f>MAX('Parametrisierung Experte'!AA45,'Parametrisierung Forscherin 1'!AA45,'Parametrisierung Forscher 2'!AA45)-MIN('Parametrisierung Experte'!AA45,'Parametrisierung Forscherin 1'!AA45,'Parametrisierung Forscher 2'!AA45)</f>
        <v>4</v>
      </c>
      <c r="AB45" s="16">
        <f>MAX('Parametrisierung Experte'!AB45,'Parametrisierung Forscherin 1'!AB45,'Parametrisierung Forscher 2'!AB45)-MIN('Parametrisierung Experte'!AB45,'Parametrisierung Forscherin 1'!AB45,'Parametrisierung Forscher 2'!AB45)</f>
        <v>2</v>
      </c>
      <c r="AC45" s="16">
        <f>MAX('Parametrisierung Experte'!AC45,'Parametrisierung Forscherin 1'!AC45,'Parametrisierung Forscher 2'!AC45)-MIN('Parametrisierung Experte'!AC45,'Parametrisierung Forscherin 1'!AC45,'Parametrisierung Forscher 2'!AC45)</f>
        <v>11</v>
      </c>
      <c r="AD45" s="16">
        <f>MAX('Parametrisierung Experte'!AD45,'Parametrisierung Forscherin 1'!AD45,'Parametrisierung Forscher 2'!AD45)-MIN('Parametrisierung Experte'!AD45,'Parametrisierung Forscherin 1'!AD45,'Parametrisierung Forscher 2'!AD45)</f>
        <v>0</v>
      </c>
      <c r="AE45" s="5"/>
      <c r="AF45" s="5"/>
      <c r="AG45" s="5"/>
      <c r="AI45" s="208"/>
      <c r="AJ45" s="208"/>
      <c r="AK45" s="208"/>
      <c r="AL45" s="208"/>
      <c r="AM45" s="208"/>
      <c r="AO45" s="191"/>
      <c r="AP45" s="49" t="s">
        <v>187</v>
      </c>
      <c r="AQ45" s="50">
        <v>4</v>
      </c>
    </row>
    <row r="46" spans="1:46" ht="15.75" customHeight="1" x14ac:dyDescent="0.2">
      <c r="A46" s="186"/>
      <c r="B46" s="186"/>
      <c r="C46" s="7" t="s">
        <v>140</v>
      </c>
      <c r="D46" s="8" t="s">
        <v>109</v>
      </c>
      <c r="E46" s="16">
        <f>MAX('Parametrisierung Experte'!E46,'Parametrisierung Forscherin 1'!E46,'Parametrisierung Forscher 2'!E46)-MIN('Parametrisierung Experte'!E46,'Parametrisierung Forscherin 1'!E46,'Parametrisierung Forscher 2'!E46)</f>
        <v>0</v>
      </c>
      <c r="F46" s="16">
        <f>MAX('Parametrisierung Experte'!F46,'Parametrisierung Forscherin 1'!F46,'Parametrisierung Forscher 2'!F46)-MIN('Parametrisierung Experte'!F46,'Parametrisierung Forscherin 1'!F46,'Parametrisierung Forscher 2'!F46)</f>
        <v>5</v>
      </c>
      <c r="G46" s="16">
        <f>MAX('Parametrisierung Experte'!G46,'Parametrisierung Forscherin 1'!G46,'Parametrisierung Forscher 2'!G46)-MIN('Parametrisierung Experte'!G46,'Parametrisierung Forscherin 1'!G46,'Parametrisierung Forscher 2'!G46)</f>
        <v>5</v>
      </c>
      <c r="H46" s="16">
        <f>MAX('Parametrisierung Experte'!H46,'Parametrisierung Forscherin 1'!H46,'Parametrisierung Forscher 2'!H46)-MIN('Parametrisierung Experte'!H46,'Parametrisierung Forscherin 1'!H46,'Parametrisierung Forscher 2'!H46)</f>
        <v>7</v>
      </c>
      <c r="I46" s="16">
        <f>MAX('Parametrisierung Experte'!I46,'Parametrisierung Forscherin 1'!I46,'Parametrisierung Forscher 2'!I46)-MIN('Parametrisierung Experte'!I46,'Parametrisierung Forscherin 1'!I46,'Parametrisierung Forscher 2'!I46)</f>
        <v>6</v>
      </c>
      <c r="J46" s="16">
        <f>MAX('Parametrisierung Experte'!J46,'Parametrisierung Forscherin 1'!J46,'Parametrisierung Forscher 2'!J46)-MIN('Parametrisierung Experte'!J46,'Parametrisierung Forscherin 1'!J46,'Parametrisierung Forscher 2'!J46)</f>
        <v>7</v>
      </c>
      <c r="K46" s="16">
        <f>MAX('Parametrisierung Experte'!K46,'Parametrisierung Forscherin 1'!K46,'Parametrisierung Forscher 2'!K46)-MIN('Parametrisierung Experte'!K46,'Parametrisierung Forscherin 1'!K46,'Parametrisierung Forscher 2'!K46)</f>
        <v>9</v>
      </c>
      <c r="L46" s="16">
        <f>MAX('Parametrisierung Experte'!L46,'Parametrisierung Forscherin 1'!L46,'Parametrisierung Forscher 2'!L46)-MIN('Parametrisierung Experte'!L46,'Parametrisierung Forscherin 1'!L46,'Parametrisierung Forscher 2'!L46)</f>
        <v>0</v>
      </c>
      <c r="M46" s="16">
        <f>MAX('Parametrisierung Experte'!M46,'Parametrisierung Forscherin 1'!M46,'Parametrisierung Forscher 2'!M46)-MIN('Parametrisierung Experte'!M46,'Parametrisierung Forscherin 1'!M46,'Parametrisierung Forscher 2'!M46)</f>
        <v>8</v>
      </c>
      <c r="N46" s="16">
        <f>MAX('Parametrisierung Experte'!N46,'Parametrisierung Forscherin 1'!N46,'Parametrisierung Forscher 2'!N46)-MIN('Parametrisierung Experte'!N46,'Parametrisierung Forscherin 1'!N46,'Parametrisierung Forscher 2'!N46)</f>
        <v>0</v>
      </c>
      <c r="O46" s="16">
        <f>MAX('Parametrisierung Experte'!O46,'Parametrisierung Forscherin 1'!O46,'Parametrisierung Forscher 2'!O46)-MIN('Parametrisierung Experte'!O46,'Parametrisierung Forscherin 1'!O46,'Parametrisierung Forscher 2'!O46)</f>
        <v>5</v>
      </c>
      <c r="P46" s="16">
        <f>MAX('Parametrisierung Experte'!P46,'Parametrisierung Forscherin 1'!P46,'Parametrisierung Forscher 2'!P46)-MIN('Parametrisierung Experte'!P46,'Parametrisierung Forscherin 1'!P46,'Parametrisierung Forscher 2'!P46)</f>
        <v>0</v>
      </c>
      <c r="Q46" s="16">
        <f>MAX('Parametrisierung Experte'!Q46,'Parametrisierung Forscherin 1'!Q46,'Parametrisierung Forscher 2'!Q46)-MIN('Parametrisierung Experte'!Q46,'Parametrisierung Forscherin 1'!Q46,'Parametrisierung Forscher 2'!Q46)</f>
        <v>4</v>
      </c>
      <c r="R46" s="16">
        <f>MAX('Parametrisierung Experte'!R46,'Parametrisierung Forscherin 1'!R46,'Parametrisierung Forscher 2'!R46)-MIN('Parametrisierung Experte'!R46,'Parametrisierung Forscherin 1'!R46,'Parametrisierung Forscher 2'!R46)</f>
        <v>0</v>
      </c>
      <c r="S46" s="16">
        <f>MAX('Parametrisierung Experte'!S46,'Parametrisierung Forscherin 1'!S46,'Parametrisierung Forscher 2'!S46)-MIN('Parametrisierung Experte'!S46,'Parametrisierung Forscherin 1'!S46,'Parametrisierung Forscher 2'!S46)</f>
        <v>6</v>
      </c>
      <c r="T46" s="16">
        <f>MAX('Parametrisierung Experte'!T46,'Parametrisierung Forscherin 1'!T46,'Parametrisierung Forscher 2'!T46)-MIN('Parametrisierung Experte'!T46,'Parametrisierung Forscherin 1'!T46,'Parametrisierung Forscher 2'!T46)</f>
        <v>6</v>
      </c>
      <c r="U46" s="16">
        <f>MAX('Parametrisierung Experte'!U46,'Parametrisierung Forscherin 1'!U46,'Parametrisierung Forscher 2'!U46)-MIN('Parametrisierung Experte'!U46,'Parametrisierung Forscherin 1'!U46,'Parametrisierung Forscher 2'!U46)</f>
        <v>0</v>
      </c>
      <c r="V46" s="16">
        <f>MAX('Parametrisierung Experte'!V46,'Parametrisierung Forscherin 1'!V46,'Parametrisierung Forscher 2'!V46)-MIN('Parametrisierung Experte'!V46,'Parametrisierung Forscherin 1'!V46,'Parametrisierung Forscher 2'!V46)</f>
        <v>5</v>
      </c>
      <c r="W46" s="16">
        <f>MAX('Parametrisierung Experte'!W46,'Parametrisierung Forscherin 1'!W46,'Parametrisierung Forscher 2'!W46)-MIN('Parametrisierung Experte'!W46,'Parametrisierung Forscherin 1'!W46,'Parametrisierung Forscher 2'!W46)</f>
        <v>0</v>
      </c>
      <c r="X46" s="16">
        <f>MAX('Parametrisierung Experte'!X46,'Parametrisierung Forscherin 1'!X46,'Parametrisierung Forscher 2'!X46)-MIN('Parametrisierung Experte'!X46,'Parametrisierung Forscherin 1'!X46,'Parametrisierung Forscher 2'!X46)</f>
        <v>3</v>
      </c>
      <c r="Y46" s="16">
        <f>MAX('Parametrisierung Experte'!Y46,'Parametrisierung Forscherin 1'!Y46,'Parametrisierung Forscher 2'!Y46)-MIN('Parametrisierung Experte'!Y46,'Parametrisierung Forscherin 1'!Y46,'Parametrisierung Forscher 2'!Y46)</f>
        <v>2</v>
      </c>
      <c r="Z46" s="16">
        <f>MAX('Parametrisierung Experte'!Z46,'Parametrisierung Forscherin 1'!Z46,'Parametrisierung Forscher 2'!Z46)-MIN('Parametrisierung Experte'!Z46,'Parametrisierung Forscherin 1'!Z46,'Parametrisierung Forscher 2'!Z46)</f>
        <v>3</v>
      </c>
      <c r="AA46" s="16">
        <f>MAX('Parametrisierung Experte'!AA46,'Parametrisierung Forscherin 1'!AA46,'Parametrisierung Forscher 2'!AA46)-MIN('Parametrisierung Experte'!AA46,'Parametrisierung Forscherin 1'!AA46,'Parametrisierung Forscher 2'!AA46)</f>
        <v>4</v>
      </c>
      <c r="AB46" s="16">
        <f>MAX('Parametrisierung Experte'!AB46,'Parametrisierung Forscherin 1'!AB46,'Parametrisierung Forscher 2'!AB46)-MIN('Parametrisierung Experte'!AB46,'Parametrisierung Forscherin 1'!AB46,'Parametrisierung Forscher 2'!AB46)</f>
        <v>2</v>
      </c>
      <c r="AC46" s="16">
        <f>MAX('Parametrisierung Experte'!AC46,'Parametrisierung Forscherin 1'!AC46,'Parametrisierung Forscher 2'!AC46)-MIN('Parametrisierung Experte'!AC46,'Parametrisierung Forscherin 1'!AC46,'Parametrisierung Forscher 2'!AC46)</f>
        <v>6</v>
      </c>
      <c r="AD46" s="16">
        <f>MAX('Parametrisierung Experte'!AD46,'Parametrisierung Forscherin 1'!AD46,'Parametrisierung Forscher 2'!AD46)-MIN('Parametrisierung Experte'!AD46,'Parametrisierung Forscherin 1'!AD46,'Parametrisierung Forscher 2'!AD46)</f>
        <v>2</v>
      </c>
      <c r="AE46" s="5"/>
      <c r="AF46" s="5"/>
      <c r="AG46" s="5"/>
      <c r="AI46" s="208"/>
      <c r="AJ46" s="208"/>
      <c r="AK46" s="208"/>
      <c r="AL46" s="208"/>
      <c r="AM46" s="208"/>
      <c r="AO46" s="191"/>
      <c r="AP46" s="49" t="s">
        <v>207</v>
      </c>
      <c r="AQ46" s="51">
        <v>3</v>
      </c>
    </row>
    <row r="47" spans="1:46" ht="15.75" customHeight="1" x14ac:dyDescent="0.2">
      <c r="A47" s="186"/>
      <c r="B47" s="186"/>
      <c r="C47" s="7" t="s">
        <v>141</v>
      </c>
      <c r="D47" s="8" t="s">
        <v>110</v>
      </c>
      <c r="E47" s="16">
        <f>MAX('Parametrisierung Experte'!E47,'Parametrisierung Forscherin 1'!E47,'Parametrisierung Forscher 2'!E47)-MIN('Parametrisierung Experte'!E47,'Parametrisierung Forscherin 1'!E47,'Parametrisierung Forscher 2'!E47)</f>
        <v>0</v>
      </c>
      <c r="F47" s="16">
        <f>MAX('Parametrisierung Experte'!F47,'Parametrisierung Forscherin 1'!F47,'Parametrisierung Forscher 2'!F47)-MIN('Parametrisierung Experte'!F47,'Parametrisierung Forscherin 1'!F47,'Parametrisierung Forscher 2'!F47)</f>
        <v>3</v>
      </c>
      <c r="G47" s="16">
        <f>MAX('Parametrisierung Experte'!G47,'Parametrisierung Forscherin 1'!G47,'Parametrisierung Forscher 2'!G47)-MIN('Parametrisierung Experte'!G47,'Parametrisierung Forscherin 1'!G47,'Parametrisierung Forscher 2'!G47)</f>
        <v>7</v>
      </c>
      <c r="H47" s="16">
        <f>MAX('Parametrisierung Experte'!H47,'Parametrisierung Forscherin 1'!H47,'Parametrisierung Forscher 2'!H47)-MIN('Parametrisierung Experte'!H47,'Parametrisierung Forscherin 1'!H47,'Parametrisierung Forscher 2'!H47)</f>
        <v>0</v>
      </c>
      <c r="I47" s="16">
        <f>MAX('Parametrisierung Experte'!I47,'Parametrisierung Forscherin 1'!I47,'Parametrisierung Forscher 2'!I47)-MIN('Parametrisierung Experte'!I47,'Parametrisierung Forscherin 1'!I47,'Parametrisierung Forscher 2'!I47)</f>
        <v>9</v>
      </c>
      <c r="J47" s="16">
        <f>MAX('Parametrisierung Experte'!J47,'Parametrisierung Forscherin 1'!J47,'Parametrisierung Forscher 2'!J47)-MIN('Parametrisierung Experte'!J47,'Parametrisierung Forscherin 1'!J47,'Parametrisierung Forscher 2'!J47)</f>
        <v>6</v>
      </c>
      <c r="K47" s="16">
        <f>MAX('Parametrisierung Experte'!K47,'Parametrisierung Forscherin 1'!K47,'Parametrisierung Forscher 2'!K47)-MIN('Parametrisierung Experte'!K47,'Parametrisierung Forscherin 1'!K47,'Parametrisierung Forscher 2'!K47)</f>
        <v>6</v>
      </c>
      <c r="L47" s="16">
        <f>MAX('Parametrisierung Experte'!L47,'Parametrisierung Forscherin 1'!L47,'Parametrisierung Forscher 2'!L47)-MIN('Parametrisierung Experte'!L47,'Parametrisierung Forscherin 1'!L47,'Parametrisierung Forscher 2'!L47)</f>
        <v>0</v>
      </c>
      <c r="M47" s="16">
        <f>MAX('Parametrisierung Experte'!M47,'Parametrisierung Forscherin 1'!M47,'Parametrisierung Forscher 2'!M47)-MIN('Parametrisierung Experte'!M47,'Parametrisierung Forscherin 1'!M47,'Parametrisierung Forscher 2'!M47)</f>
        <v>10</v>
      </c>
      <c r="N47" s="16">
        <f>MAX('Parametrisierung Experte'!N47,'Parametrisierung Forscherin 1'!N47,'Parametrisierung Forscher 2'!N47)-MIN('Parametrisierung Experte'!N47,'Parametrisierung Forscherin 1'!N47,'Parametrisierung Forscher 2'!N47)</f>
        <v>0</v>
      </c>
      <c r="O47" s="16">
        <f>MAX('Parametrisierung Experte'!O47,'Parametrisierung Forscherin 1'!O47,'Parametrisierung Forscher 2'!O47)-MIN('Parametrisierung Experte'!O47,'Parametrisierung Forscherin 1'!O47,'Parametrisierung Forscher 2'!O47)</f>
        <v>7</v>
      </c>
      <c r="P47" s="16">
        <f>MAX('Parametrisierung Experte'!P47,'Parametrisierung Forscherin 1'!P47,'Parametrisierung Forscher 2'!P47)-MIN('Parametrisierung Experte'!P47,'Parametrisierung Forscherin 1'!P47,'Parametrisierung Forscher 2'!P47)</f>
        <v>0</v>
      </c>
      <c r="Q47" s="16">
        <f>MAX('Parametrisierung Experte'!Q47,'Parametrisierung Forscherin 1'!Q47,'Parametrisierung Forscher 2'!Q47)-MIN('Parametrisierung Experte'!Q47,'Parametrisierung Forscherin 1'!Q47,'Parametrisierung Forscher 2'!Q47)</f>
        <v>0</v>
      </c>
      <c r="R47" s="16">
        <f>MAX('Parametrisierung Experte'!R47,'Parametrisierung Forscherin 1'!R47,'Parametrisierung Forscher 2'!R47)-MIN('Parametrisierung Experte'!R47,'Parametrisierung Forscherin 1'!R47,'Parametrisierung Forscher 2'!R47)</f>
        <v>0</v>
      </c>
      <c r="S47" s="16">
        <f>MAX('Parametrisierung Experte'!S47,'Parametrisierung Forscherin 1'!S47,'Parametrisierung Forscher 2'!S47)-MIN('Parametrisierung Experte'!S47,'Parametrisierung Forscherin 1'!S47,'Parametrisierung Forscher 2'!S47)</f>
        <v>0</v>
      </c>
      <c r="T47" s="16">
        <f>MAX('Parametrisierung Experte'!T47,'Parametrisierung Forscherin 1'!T47,'Parametrisierung Forscher 2'!T47)-MIN('Parametrisierung Experte'!T47,'Parametrisierung Forscherin 1'!T47,'Parametrisierung Forscher 2'!T47)</f>
        <v>7</v>
      </c>
      <c r="U47" s="16">
        <f>MAX('Parametrisierung Experte'!U47,'Parametrisierung Forscherin 1'!U47,'Parametrisierung Forscher 2'!U47)-MIN('Parametrisierung Experte'!U47,'Parametrisierung Forscherin 1'!U47,'Parametrisierung Forscher 2'!U47)</f>
        <v>3</v>
      </c>
      <c r="V47" s="16">
        <f>MAX('Parametrisierung Experte'!V47,'Parametrisierung Forscherin 1'!V47,'Parametrisierung Forscher 2'!V47)-MIN('Parametrisierung Experte'!V47,'Parametrisierung Forscherin 1'!V47,'Parametrisierung Forscher 2'!V47)</f>
        <v>6</v>
      </c>
      <c r="W47" s="16">
        <f>MAX('Parametrisierung Experte'!W47,'Parametrisierung Forscherin 1'!W47,'Parametrisierung Forscher 2'!W47)-MIN('Parametrisierung Experte'!W47,'Parametrisierung Forscherin 1'!W47,'Parametrisierung Forscher 2'!W47)</f>
        <v>0</v>
      </c>
      <c r="X47" s="16">
        <f>MAX('Parametrisierung Experte'!X47,'Parametrisierung Forscherin 1'!X47,'Parametrisierung Forscher 2'!X47)-MIN('Parametrisierung Experte'!X47,'Parametrisierung Forscherin 1'!X47,'Parametrisierung Forscher 2'!X47)</f>
        <v>0</v>
      </c>
      <c r="Y47" s="16">
        <f>MAX('Parametrisierung Experte'!Y47,'Parametrisierung Forscherin 1'!Y47,'Parametrisierung Forscher 2'!Y47)-MIN('Parametrisierung Experte'!Y47,'Parametrisierung Forscherin 1'!Y47,'Parametrisierung Forscher 2'!Y47)</f>
        <v>0</v>
      </c>
      <c r="Z47" s="16">
        <f>MAX('Parametrisierung Experte'!Z47,'Parametrisierung Forscherin 1'!Z47,'Parametrisierung Forscher 2'!Z47)-MIN('Parametrisierung Experte'!Z47,'Parametrisierung Forscherin 1'!Z47,'Parametrisierung Forscher 2'!Z47)</f>
        <v>5</v>
      </c>
      <c r="AA47" s="16">
        <f>MAX('Parametrisierung Experte'!AA47,'Parametrisierung Forscherin 1'!AA47,'Parametrisierung Forscher 2'!AA47)-MIN('Parametrisierung Experte'!AA47,'Parametrisierung Forscherin 1'!AA47,'Parametrisierung Forscher 2'!AA47)</f>
        <v>6</v>
      </c>
      <c r="AB47" s="16">
        <f>MAX('Parametrisierung Experte'!AB47,'Parametrisierung Forscherin 1'!AB47,'Parametrisierung Forscher 2'!AB47)-MIN('Parametrisierung Experte'!AB47,'Parametrisierung Forscherin 1'!AB47,'Parametrisierung Forscher 2'!AB47)</f>
        <v>0</v>
      </c>
      <c r="AC47" s="16">
        <f>MAX('Parametrisierung Experte'!AC47,'Parametrisierung Forscherin 1'!AC47,'Parametrisierung Forscher 2'!AC47)-MIN('Parametrisierung Experte'!AC47,'Parametrisierung Forscherin 1'!AC47,'Parametrisierung Forscher 2'!AC47)</f>
        <v>2</v>
      </c>
      <c r="AD47" s="16">
        <f>MAX('Parametrisierung Experte'!AD47,'Parametrisierung Forscherin 1'!AD47,'Parametrisierung Forscher 2'!AD47)-MIN('Parametrisierung Experte'!AD47,'Parametrisierung Forscherin 1'!AD47,'Parametrisierung Forscher 2'!AD47)</f>
        <v>2</v>
      </c>
      <c r="AE47" s="5"/>
      <c r="AF47" s="5"/>
      <c r="AG47" s="5"/>
      <c r="AI47" s="208"/>
      <c r="AJ47" s="208"/>
      <c r="AK47" s="208"/>
      <c r="AL47" s="208"/>
      <c r="AM47" s="208"/>
      <c r="AO47" s="191"/>
      <c r="AP47" s="49" t="s">
        <v>188</v>
      </c>
      <c r="AQ47" s="50">
        <v>2</v>
      </c>
    </row>
    <row r="48" spans="1:46" ht="15.75" customHeight="1" x14ac:dyDescent="0.2">
      <c r="A48" s="186"/>
      <c r="B48" s="186" t="s">
        <v>163</v>
      </c>
      <c r="C48" s="7" t="s">
        <v>142</v>
      </c>
      <c r="D48" s="8" t="s">
        <v>111</v>
      </c>
      <c r="E48" s="16">
        <f>MAX('Parametrisierung Experte'!E48,'Parametrisierung Forscherin 1'!E48,'Parametrisierung Forscher 2'!E48)-MIN('Parametrisierung Experte'!E48,'Parametrisierung Forscherin 1'!E48,'Parametrisierung Forscher 2'!E48)</f>
        <v>0</v>
      </c>
      <c r="F48" s="16">
        <f>MAX('Parametrisierung Experte'!F48,'Parametrisierung Forscherin 1'!F48,'Parametrisierung Forscher 2'!F48)-MIN('Parametrisierung Experte'!F48,'Parametrisierung Forscherin 1'!F48,'Parametrisierung Forscher 2'!F48)</f>
        <v>7</v>
      </c>
      <c r="G48" s="16">
        <f>MAX('Parametrisierung Experte'!G48,'Parametrisierung Forscherin 1'!G48,'Parametrisierung Forscher 2'!G48)-MIN('Parametrisierung Experte'!G48,'Parametrisierung Forscherin 1'!G48,'Parametrisierung Forscher 2'!G48)</f>
        <v>0</v>
      </c>
      <c r="H48" s="16">
        <f>MAX('Parametrisierung Experte'!H48,'Parametrisierung Forscherin 1'!H48,'Parametrisierung Forscher 2'!H48)-MIN('Parametrisierung Experte'!H48,'Parametrisierung Forscherin 1'!H48,'Parametrisierung Forscher 2'!H48)</f>
        <v>0</v>
      </c>
      <c r="I48" s="16">
        <f>MAX('Parametrisierung Experte'!I48,'Parametrisierung Forscherin 1'!I48,'Parametrisierung Forscher 2'!I48)-MIN('Parametrisierung Experte'!I48,'Parametrisierung Forscherin 1'!I48,'Parametrisierung Forscher 2'!I48)</f>
        <v>4</v>
      </c>
      <c r="J48" s="16">
        <f>MAX('Parametrisierung Experte'!J48,'Parametrisierung Forscherin 1'!J48,'Parametrisierung Forscher 2'!J48)-MIN('Parametrisierung Experte'!J48,'Parametrisierung Forscherin 1'!J48,'Parametrisierung Forscher 2'!J48)</f>
        <v>0</v>
      </c>
      <c r="K48" s="16">
        <f>MAX('Parametrisierung Experte'!K48,'Parametrisierung Forscherin 1'!K48,'Parametrisierung Forscher 2'!K48)-MIN('Parametrisierung Experte'!K48,'Parametrisierung Forscherin 1'!K48,'Parametrisierung Forscher 2'!K48)</f>
        <v>0</v>
      </c>
      <c r="L48" s="16">
        <f>MAX('Parametrisierung Experte'!L48,'Parametrisierung Forscherin 1'!L48,'Parametrisierung Forscher 2'!L48)-MIN('Parametrisierung Experte'!L48,'Parametrisierung Forscherin 1'!L48,'Parametrisierung Forscher 2'!L48)</f>
        <v>6</v>
      </c>
      <c r="M48" s="16">
        <f>MAX('Parametrisierung Experte'!M48,'Parametrisierung Forscherin 1'!M48,'Parametrisierung Forscher 2'!M48)-MIN('Parametrisierung Experte'!M48,'Parametrisierung Forscherin 1'!M48,'Parametrisierung Forscher 2'!M48)</f>
        <v>2</v>
      </c>
      <c r="N48" s="16">
        <f>MAX('Parametrisierung Experte'!N48,'Parametrisierung Forscherin 1'!N48,'Parametrisierung Forscher 2'!N48)-MIN('Parametrisierung Experte'!N48,'Parametrisierung Forscherin 1'!N48,'Parametrisierung Forscher 2'!N48)</f>
        <v>0</v>
      </c>
      <c r="O48" s="16">
        <f>MAX('Parametrisierung Experte'!O48,'Parametrisierung Forscherin 1'!O48,'Parametrisierung Forscher 2'!O48)-MIN('Parametrisierung Experte'!O48,'Parametrisierung Forscherin 1'!O48,'Parametrisierung Forscher 2'!O48)</f>
        <v>5</v>
      </c>
      <c r="P48" s="16">
        <f>MAX('Parametrisierung Experte'!P48,'Parametrisierung Forscherin 1'!P48,'Parametrisierung Forscher 2'!P48)-MIN('Parametrisierung Experte'!P48,'Parametrisierung Forscherin 1'!P48,'Parametrisierung Forscher 2'!P48)</f>
        <v>0</v>
      </c>
      <c r="Q48" s="16">
        <f>MAX('Parametrisierung Experte'!Q48,'Parametrisierung Forscherin 1'!Q48,'Parametrisierung Forscher 2'!Q48)-MIN('Parametrisierung Experte'!Q48,'Parametrisierung Forscherin 1'!Q48,'Parametrisierung Forscher 2'!Q48)</f>
        <v>0</v>
      </c>
      <c r="R48" s="16">
        <f>MAX('Parametrisierung Experte'!R48,'Parametrisierung Forscherin 1'!R48,'Parametrisierung Forscher 2'!R48)-MIN('Parametrisierung Experte'!R48,'Parametrisierung Forscherin 1'!R48,'Parametrisierung Forscher 2'!R48)</f>
        <v>0</v>
      </c>
      <c r="S48" s="16">
        <f>MAX('Parametrisierung Experte'!S48,'Parametrisierung Forscherin 1'!S48,'Parametrisierung Forscher 2'!S48)-MIN('Parametrisierung Experte'!S48,'Parametrisierung Forscherin 1'!S48,'Parametrisierung Forscher 2'!S48)</f>
        <v>0</v>
      </c>
      <c r="T48" s="16">
        <f>MAX('Parametrisierung Experte'!T48,'Parametrisierung Forscherin 1'!T48,'Parametrisierung Forscher 2'!T48)-MIN('Parametrisierung Experte'!T48,'Parametrisierung Forscherin 1'!T48,'Parametrisierung Forscher 2'!T48)</f>
        <v>0</v>
      </c>
      <c r="U48" s="16">
        <f>MAX('Parametrisierung Experte'!U48,'Parametrisierung Forscherin 1'!U48,'Parametrisierung Forscher 2'!U48)-MIN('Parametrisierung Experte'!U48,'Parametrisierung Forscherin 1'!U48,'Parametrisierung Forscher 2'!U48)</f>
        <v>3</v>
      </c>
      <c r="V48" s="16">
        <f>MAX('Parametrisierung Experte'!V48,'Parametrisierung Forscherin 1'!V48,'Parametrisierung Forscher 2'!V48)-MIN('Parametrisierung Experte'!V48,'Parametrisierung Forscherin 1'!V48,'Parametrisierung Forscher 2'!V48)</f>
        <v>0</v>
      </c>
      <c r="W48" s="16">
        <f>MAX('Parametrisierung Experte'!W48,'Parametrisierung Forscherin 1'!W48,'Parametrisierung Forscher 2'!W48)-MIN('Parametrisierung Experte'!W48,'Parametrisierung Forscherin 1'!W48,'Parametrisierung Forscher 2'!W48)</f>
        <v>0</v>
      </c>
      <c r="X48" s="16">
        <f>MAX('Parametrisierung Experte'!X48,'Parametrisierung Forscherin 1'!X48,'Parametrisierung Forscher 2'!X48)-MIN('Parametrisierung Experte'!X48,'Parametrisierung Forscherin 1'!X48,'Parametrisierung Forscher 2'!X48)</f>
        <v>0</v>
      </c>
      <c r="Y48" s="16">
        <f>MAX('Parametrisierung Experte'!Y48,'Parametrisierung Forscherin 1'!Y48,'Parametrisierung Forscher 2'!Y48)-MIN('Parametrisierung Experte'!Y48,'Parametrisierung Forscherin 1'!Y48,'Parametrisierung Forscher 2'!Y48)</f>
        <v>0</v>
      </c>
      <c r="Z48" s="16">
        <f>MAX('Parametrisierung Experte'!Z48,'Parametrisierung Forscherin 1'!Z48,'Parametrisierung Forscher 2'!Z48)-MIN('Parametrisierung Experte'!Z48,'Parametrisierung Forscherin 1'!Z48,'Parametrisierung Forscher 2'!Z48)</f>
        <v>0</v>
      </c>
      <c r="AA48" s="16">
        <f>MAX('Parametrisierung Experte'!AA48,'Parametrisierung Forscherin 1'!AA48,'Parametrisierung Forscher 2'!AA48)-MIN('Parametrisierung Experte'!AA48,'Parametrisierung Forscherin 1'!AA48,'Parametrisierung Forscher 2'!AA48)</f>
        <v>0</v>
      </c>
      <c r="AB48" s="16">
        <f>MAX('Parametrisierung Experte'!AB48,'Parametrisierung Forscherin 1'!AB48,'Parametrisierung Forscher 2'!AB48)-MIN('Parametrisierung Experte'!AB48,'Parametrisierung Forscherin 1'!AB48,'Parametrisierung Forscher 2'!AB48)</f>
        <v>0</v>
      </c>
      <c r="AC48" s="16">
        <f>MAX('Parametrisierung Experte'!AC48,'Parametrisierung Forscherin 1'!AC48,'Parametrisierung Forscher 2'!AC48)-MIN('Parametrisierung Experte'!AC48,'Parametrisierung Forscherin 1'!AC48,'Parametrisierung Forscher 2'!AC48)</f>
        <v>0</v>
      </c>
      <c r="AD48" s="16">
        <f>MAX('Parametrisierung Experte'!AD48,'Parametrisierung Forscherin 1'!AD48,'Parametrisierung Forscher 2'!AD48)-MIN('Parametrisierung Experte'!AD48,'Parametrisierung Forscherin 1'!AD48,'Parametrisierung Forscher 2'!AD48)</f>
        <v>0</v>
      </c>
      <c r="AE48" s="5"/>
      <c r="AF48" s="5"/>
      <c r="AG48" s="5"/>
      <c r="AI48" s="208"/>
      <c r="AJ48" s="208"/>
      <c r="AK48" s="208"/>
      <c r="AL48" s="208"/>
      <c r="AM48" s="208"/>
      <c r="AO48" s="191"/>
      <c r="AP48" s="49" t="s">
        <v>189</v>
      </c>
      <c r="AQ48" s="50">
        <v>1</v>
      </c>
    </row>
    <row r="49" spans="1:43" ht="15.75" customHeight="1" x14ac:dyDescent="0.2">
      <c r="A49" s="186"/>
      <c r="B49" s="186"/>
      <c r="C49" s="7" t="s">
        <v>143</v>
      </c>
      <c r="D49" s="8" t="s">
        <v>112</v>
      </c>
      <c r="E49" s="16">
        <f>MAX('Parametrisierung Experte'!E49,'Parametrisierung Forscherin 1'!E49,'Parametrisierung Forscher 2'!E49)-MIN('Parametrisierung Experte'!E49,'Parametrisierung Forscherin 1'!E49,'Parametrisierung Forscher 2'!E49)</f>
        <v>4</v>
      </c>
      <c r="F49" s="16">
        <f>MAX('Parametrisierung Experte'!F49,'Parametrisierung Forscherin 1'!F49,'Parametrisierung Forscher 2'!F49)-MIN('Parametrisierung Experte'!F49,'Parametrisierung Forscherin 1'!F49,'Parametrisierung Forscher 2'!F49)</f>
        <v>7</v>
      </c>
      <c r="G49" s="16">
        <f>MAX('Parametrisierung Experte'!G49,'Parametrisierung Forscherin 1'!G49,'Parametrisierung Forscher 2'!G49)-MIN('Parametrisierung Experte'!G49,'Parametrisierung Forscherin 1'!G49,'Parametrisierung Forscher 2'!G49)</f>
        <v>0</v>
      </c>
      <c r="H49" s="16">
        <f>MAX('Parametrisierung Experte'!H49,'Parametrisierung Forscherin 1'!H49,'Parametrisierung Forscher 2'!H49)-MIN('Parametrisierung Experte'!H49,'Parametrisierung Forscherin 1'!H49,'Parametrisierung Forscher 2'!H49)</f>
        <v>0</v>
      </c>
      <c r="I49" s="16">
        <f>MAX('Parametrisierung Experte'!I49,'Parametrisierung Forscherin 1'!I49,'Parametrisierung Forscher 2'!I49)-MIN('Parametrisierung Experte'!I49,'Parametrisierung Forscherin 1'!I49,'Parametrisierung Forscher 2'!I49)</f>
        <v>4</v>
      </c>
      <c r="J49" s="16">
        <f>MAX('Parametrisierung Experte'!J49,'Parametrisierung Forscherin 1'!J49,'Parametrisierung Forscher 2'!J49)-MIN('Parametrisierung Experte'!J49,'Parametrisierung Forscherin 1'!J49,'Parametrisierung Forscher 2'!J49)</f>
        <v>0</v>
      </c>
      <c r="K49" s="16">
        <f>MAX('Parametrisierung Experte'!K49,'Parametrisierung Forscherin 1'!K49,'Parametrisierung Forscher 2'!K49)-MIN('Parametrisierung Experte'!K49,'Parametrisierung Forscherin 1'!K49,'Parametrisierung Forscher 2'!K49)</f>
        <v>0</v>
      </c>
      <c r="L49" s="16">
        <f>MAX('Parametrisierung Experte'!L49,'Parametrisierung Forscherin 1'!L49,'Parametrisierung Forscher 2'!L49)-MIN('Parametrisierung Experte'!L49,'Parametrisierung Forscherin 1'!L49,'Parametrisierung Forscher 2'!L49)</f>
        <v>8</v>
      </c>
      <c r="M49" s="16">
        <f>MAX('Parametrisierung Experte'!M49,'Parametrisierung Forscherin 1'!M49,'Parametrisierung Forscher 2'!M49)-MIN('Parametrisierung Experte'!M49,'Parametrisierung Forscherin 1'!M49,'Parametrisierung Forscher 2'!M49)</f>
        <v>7</v>
      </c>
      <c r="N49" s="16">
        <f>MAX('Parametrisierung Experte'!N49,'Parametrisierung Forscherin 1'!N49,'Parametrisierung Forscher 2'!N49)-MIN('Parametrisierung Experte'!N49,'Parametrisierung Forscherin 1'!N49,'Parametrisierung Forscher 2'!N49)</f>
        <v>6</v>
      </c>
      <c r="O49" s="16">
        <f>MAX('Parametrisierung Experte'!O49,'Parametrisierung Forscherin 1'!O49,'Parametrisierung Forscher 2'!O49)-MIN('Parametrisierung Experte'!O49,'Parametrisierung Forscherin 1'!O49,'Parametrisierung Forscher 2'!O49)</f>
        <v>5</v>
      </c>
      <c r="P49" s="16">
        <f>MAX('Parametrisierung Experte'!P49,'Parametrisierung Forscherin 1'!P49,'Parametrisierung Forscher 2'!P49)-MIN('Parametrisierung Experte'!P49,'Parametrisierung Forscherin 1'!P49,'Parametrisierung Forscher 2'!P49)</f>
        <v>4</v>
      </c>
      <c r="Q49" s="16">
        <f>MAX('Parametrisierung Experte'!Q49,'Parametrisierung Forscherin 1'!Q49,'Parametrisierung Forscher 2'!Q49)-MIN('Parametrisierung Experte'!Q49,'Parametrisierung Forscherin 1'!Q49,'Parametrisierung Forscher 2'!Q49)</f>
        <v>0</v>
      </c>
      <c r="R49" s="16">
        <f>MAX('Parametrisierung Experte'!R49,'Parametrisierung Forscherin 1'!R49,'Parametrisierung Forscher 2'!R49)-MIN('Parametrisierung Experte'!R49,'Parametrisierung Forscherin 1'!R49,'Parametrisierung Forscher 2'!R49)</f>
        <v>0</v>
      </c>
      <c r="S49" s="16">
        <f>MAX('Parametrisierung Experte'!S49,'Parametrisierung Forscherin 1'!S49,'Parametrisierung Forscher 2'!S49)-MIN('Parametrisierung Experte'!S49,'Parametrisierung Forscherin 1'!S49,'Parametrisierung Forscher 2'!S49)</f>
        <v>0</v>
      </c>
      <c r="T49" s="16">
        <f>MAX('Parametrisierung Experte'!T49,'Parametrisierung Forscherin 1'!T49,'Parametrisierung Forscher 2'!T49)-MIN('Parametrisierung Experte'!T49,'Parametrisierung Forscherin 1'!T49,'Parametrisierung Forscher 2'!T49)</f>
        <v>0</v>
      </c>
      <c r="U49" s="16">
        <f>MAX('Parametrisierung Experte'!U49,'Parametrisierung Forscherin 1'!U49,'Parametrisierung Forscher 2'!U49)-MIN('Parametrisierung Experte'!U49,'Parametrisierung Forscherin 1'!U49,'Parametrisierung Forscher 2'!U49)</f>
        <v>0</v>
      </c>
      <c r="V49" s="16">
        <f>MAX('Parametrisierung Experte'!V49,'Parametrisierung Forscherin 1'!V49,'Parametrisierung Forscher 2'!V49)-MIN('Parametrisierung Experte'!V49,'Parametrisierung Forscherin 1'!V49,'Parametrisierung Forscher 2'!V49)</f>
        <v>4</v>
      </c>
      <c r="W49" s="16">
        <f>MAX('Parametrisierung Experte'!W49,'Parametrisierung Forscherin 1'!W49,'Parametrisierung Forscher 2'!W49)-MIN('Parametrisierung Experte'!W49,'Parametrisierung Forscherin 1'!W49,'Parametrisierung Forscher 2'!W49)</f>
        <v>0</v>
      </c>
      <c r="X49" s="16">
        <f>MAX('Parametrisierung Experte'!X49,'Parametrisierung Forscherin 1'!X49,'Parametrisierung Forscher 2'!X49)-MIN('Parametrisierung Experte'!X49,'Parametrisierung Forscherin 1'!X49,'Parametrisierung Forscher 2'!X49)</f>
        <v>0</v>
      </c>
      <c r="Y49" s="16">
        <f>MAX('Parametrisierung Experte'!Y49,'Parametrisierung Forscherin 1'!Y49,'Parametrisierung Forscher 2'!Y49)-MIN('Parametrisierung Experte'!Y49,'Parametrisierung Forscherin 1'!Y49,'Parametrisierung Forscher 2'!Y49)</f>
        <v>0</v>
      </c>
      <c r="Z49" s="16">
        <f>MAX('Parametrisierung Experte'!Z49,'Parametrisierung Forscherin 1'!Z49,'Parametrisierung Forscher 2'!Z49)-MIN('Parametrisierung Experte'!Z49,'Parametrisierung Forscherin 1'!Z49,'Parametrisierung Forscher 2'!Z49)</f>
        <v>0</v>
      </c>
      <c r="AA49" s="16">
        <f>MAX('Parametrisierung Experte'!AA49,'Parametrisierung Forscherin 1'!AA49,'Parametrisierung Forscher 2'!AA49)-MIN('Parametrisierung Experte'!AA49,'Parametrisierung Forscherin 1'!AA49,'Parametrisierung Forscher 2'!AA49)</f>
        <v>0</v>
      </c>
      <c r="AB49" s="16">
        <f>MAX('Parametrisierung Experte'!AB49,'Parametrisierung Forscherin 1'!AB49,'Parametrisierung Forscher 2'!AB49)-MIN('Parametrisierung Experte'!AB49,'Parametrisierung Forscherin 1'!AB49,'Parametrisierung Forscher 2'!AB49)</f>
        <v>0</v>
      </c>
      <c r="AC49" s="16">
        <f>MAX('Parametrisierung Experte'!AC49,'Parametrisierung Forscherin 1'!AC49,'Parametrisierung Forscher 2'!AC49)-MIN('Parametrisierung Experte'!AC49,'Parametrisierung Forscherin 1'!AC49,'Parametrisierung Forscher 2'!AC49)</f>
        <v>0</v>
      </c>
      <c r="AD49" s="16">
        <f>MAX('Parametrisierung Experte'!AD49,'Parametrisierung Forscherin 1'!AD49,'Parametrisierung Forscher 2'!AD49)-MIN('Parametrisierung Experte'!AD49,'Parametrisierung Forscherin 1'!AD49,'Parametrisierung Forscher 2'!AD49)</f>
        <v>0</v>
      </c>
      <c r="AE49" s="5"/>
      <c r="AF49" s="5"/>
      <c r="AG49" s="5"/>
      <c r="AI49" s="208"/>
      <c r="AJ49" s="208"/>
      <c r="AK49" s="208"/>
      <c r="AL49" s="208"/>
      <c r="AM49" s="208"/>
      <c r="AO49" s="191"/>
      <c r="AP49" s="49" t="s">
        <v>190</v>
      </c>
      <c r="AQ49" s="50">
        <v>0</v>
      </c>
    </row>
    <row r="50" spans="1:43" ht="15.75" customHeight="1" x14ac:dyDescent="0.2">
      <c r="A50" s="186"/>
      <c r="B50" s="186"/>
      <c r="C50" s="7" t="s">
        <v>144</v>
      </c>
      <c r="D50" s="8" t="s">
        <v>113</v>
      </c>
      <c r="E50" s="16">
        <f>MAX('Parametrisierung Experte'!E50,'Parametrisierung Forscherin 1'!E50,'Parametrisierung Forscher 2'!E50)-MIN('Parametrisierung Experte'!E50,'Parametrisierung Forscherin 1'!E50,'Parametrisierung Forscher 2'!E50)</f>
        <v>4</v>
      </c>
      <c r="F50" s="16">
        <f>MAX('Parametrisierung Experte'!F50,'Parametrisierung Forscherin 1'!F50,'Parametrisierung Forscher 2'!F50)-MIN('Parametrisierung Experte'!F50,'Parametrisierung Forscherin 1'!F50,'Parametrisierung Forscher 2'!F50)</f>
        <v>0</v>
      </c>
      <c r="G50" s="16">
        <f>MAX('Parametrisierung Experte'!G50,'Parametrisierung Forscherin 1'!G50,'Parametrisierung Forscher 2'!G50)-MIN('Parametrisierung Experte'!G50,'Parametrisierung Forscherin 1'!G50,'Parametrisierung Forscher 2'!G50)</f>
        <v>8</v>
      </c>
      <c r="H50" s="16">
        <f>MAX('Parametrisierung Experte'!H50,'Parametrisierung Forscherin 1'!H50,'Parametrisierung Forscher 2'!H50)-MIN('Parametrisierung Experte'!H50,'Parametrisierung Forscherin 1'!H50,'Parametrisierung Forscher 2'!H50)</f>
        <v>0</v>
      </c>
      <c r="I50" s="16">
        <f>MAX('Parametrisierung Experte'!I50,'Parametrisierung Forscherin 1'!I50,'Parametrisierung Forscher 2'!I50)-MIN('Parametrisierung Experte'!I50,'Parametrisierung Forscherin 1'!I50,'Parametrisierung Forscher 2'!I50)</f>
        <v>4</v>
      </c>
      <c r="J50" s="16">
        <f>MAX('Parametrisierung Experte'!J50,'Parametrisierung Forscherin 1'!J50,'Parametrisierung Forscher 2'!J50)-MIN('Parametrisierung Experte'!J50,'Parametrisierung Forscherin 1'!J50,'Parametrisierung Forscher 2'!J50)</f>
        <v>4</v>
      </c>
      <c r="K50" s="16">
        <f>MAX('Parametrisierung Experte'!K50,'Parametrisierung Forscherin 1'!K50,'Parametrisierung Forscher 2'!K50)-MIN('Parametrisierung Experte'!K50,'Parametrisierung Forscherin 1'!K50,'Parametrisierung Forscher 2'!K50)</f>
        <v>2</v>
      </c>
      <c r="L50" s="16">
        <f>MAX('Parametrisierung Experte'!L50,'Parametrisierung Forscherin 1'!L50,'Parametrisierung Forscher 2'!L50)-MIN('Parametrisierung Experte'!L50,'Parametrisierung Forscherin 1'!L50,'Parametrisierung Forscher 2'!L50)</f>
        <v>8</v>
      </c>
      <c r="M50" s="16">
        <f>MAX('Parametrisierung Experte'!M50,'Parametrisierung Forscherin 1'!M50,'Parametrisierung Forscher 2'!M50)-MIN('Parametrisierung Experte'!M50,'Parametrisierung Forscherin 1'!M50,'Parametrisierung Forscher 2'!M50)</f>
        <v>6</v>
      </c>
      <c r="N50" s="16">
        <f>MAX('Parametrisierung Experte'!N50,'Parametrisierung Forscherin 1'!N50,'Parametrisierung Forscher 2'!N50)-MIN('Parametrisierung Experte'!N50,'Parametrisierung Forscherin 1'!N50,'Parametrisierung Forscher 2'!N50)</f>
        <v>8</v>
      </c>
      <c r="O50" s="16">
        <f>MAX('Parametrisierung Experte'!O50,'Parametrisierung Forscherin 1'!O50,'Parametrisierung Forscher 2'!O50)-MIN('Parametrisierung Experte'!O50,'Parametrisierung Forscherin 1'!O50,'Parametrisierung Forscher 2'!O50)</f>
        <v>5</v>
      </c>
      <c r="P50" s="16">
        <f>MAX('Parametrisierung Experte'!P50,'Parametrisierung Forscherin 1'!P50,'Parametrisierung Forscher 2'!P50)-MIN('Parametrisierung Experte'!P50,'Parametrisierung Forscherin 1'!P50,'Parametrisierung Forscher 2'!P50)</f>
        <v>4</v>
      </c>
      <c r="Q50" s="16">
        <f>MAX('Parametrisierung Experte'!Q50,'Parametrisierung Forscherin 1'!Q50,'Parametrisierung Forscher 2'!Q50)-MIN('Parametrisierung Experte'!Q50,'Parametrisierung Forscherin 1'!Q50,'Parametrisierung Forscher 2'!Q50)</f>
        <v>0</v>
      </c>
      <c r="R50" s="16">
        <f>MAX('Parametrisierung Experte'!R50,'Parametrisierung Forscherin 1'!R50,'Parametrisierung Forscher 2'!R50)-MIN('Parametrisierung Experte'!R50,'Parametrisierung Forscherin 1'!R50,'Parametrisierung Forscher 2'!R50)</f>
        <v>0</v>
      </c>
      <c r="S50" s="16">
        <f>MAX('Parametrisierung Experte'!S50,'Parametrisierung Forscherin 1'!S50,'Parametrisierung Forscher 2'!S50)-MIN('Parametrisierung Experte'!S50,'Parametrisierung Forscherin 1'!S50,'Parametrisierung Forscher 2'!S50)</f>
        <v>4</v>
      </c>
      <c r="T50" s="16">
        <f>MAX('Parametrisierung Experte'!T50,'Parametrisierung Forscherin 1'!T50,'Parametrisierung Forscher 2'!T50)-MIN('Parametrisierung Experte'!T50,'Parametrisierung Forscherin 1'!T50,'Parametrisierung Forscher 2'!T50)</f>
        <v>0</v>
      </c>
      <c r="U50" s="16">
        <f>MAX('Parametrisierung Experte'!U50,'Parametrisierung Forscherin 1'!U50,'Parametrisierung Forscher 2'!U50)-MIN('Parametrisierung Experte'!U50,'Parametrisierung Forscherin 1'!U50,'Parametrisierung Forscher 2'!U50)</f>
        <v>0</v>
      </c>
      <c r="V50" s="16">
        <f>MAX('Parametrisierung Experte'!V50,'Parametrisierung Forscherin 1'!V50,'Parametrisierung Forscher 2'!V50)-MIN('Parametrisierung Experte'!V50,'Parametrisierung Forscherin 1'!V50,'Parametrisierung Forscher 2'!V50)</f>
        <v>4</v>
      </c>
      <c r="W50" s="16">
        <f>MAX('Parametrisierung Experte'!W50,'Parametrisierung Forscherin 1'!W50,'Parametrisierung Forscher 2'!W50)-MIN('Parametrisierung Experte'!W50,'Parametrisierung Forscherin 1'!W50,'Parametrisierung Forscher 2'!W50)</f>
        <v>0</v>
      </c>
      <c r="X50" s="16">
        <f>MAX('Parametrisierung Experte'!X50,'Parametrisierung Forscherin 1'!X50,'Parametrisierung Forscher 2'!X50)-MIN('Parametrisierung Experte'!X50,'Parametrisierung Forscherin 1'!X50,'Parametrisierung Forscher 2'!X50)</f>
        <v>0</v>
      </c>
      <c r="Y50" s="16">
        <f>MAX('Parametrisierung Experte'!Y50,'Parametrisierung Forscherin 1'!Y50,'Parametrisierung Forscher 2'!Y50)-MIN('Parametrisierung Experte'!Y50,'Parametrisierung Forscherin 1'!Y50,'Parametrisierung Forscher 2'!Y50)</f>
        <v>0</v>
      </c>
      <c r="Z50" s="16">
        <f>MAX('Parametrisierung Experte'!Z50,'Parametrisierung Forscherin 1'!Z50,'Parametrisierung Forscher 2'!Z50)-MIN('Parametrisierung Experte'!Z50,'Parametrisierung Forscherin 1'!Z50,'Parametrisierung Forscher 2'!Z50)</f>
        <v>0</v>
      </c>
      <c r="AA50" s="16">
        <f>MAX('Parametrisierung Experte'!AA50,'Parametrisierung Forscherin 1'!AA50,'Parametrisierung Forscher 2'!AA50)-MIN('Parametrisierung Experte'!AA50,'Parametrisierung Forscherin 1'!AA50,'Parametrisierung Forscher 2'!AA50)</f>
        <v>0</v>
      </c>
      <c r="AB50" s="16">
        <f>MAX('Parametrisierung Experte'!AB50,'Parametrisierung Forscherin 1'!AB50,'Parametrisierung Forscher 2'!AB50)-MIN('Parametrisierung Experte'!AB50,'Parametrisierung Forscherin 1'!AB50,'Parametrisierung Forscher 2'!AB50)</f>
        <v>0</v>
      </c>
      <c r="AC50" s="16">
        <f>MAX('Parametrisierung Experte'!AC50,'Parametrisierung Forscherin 1'!AC50,'Parametrisierung Forscher 2'!AC50)-MIN('Parametrisierung Experte'!AC50,'Parametrisierung Forscherin 1'!AC50,'Parametrisierung Forscher 2'!AC50)</f>
        <v>6</v>
      </c>
      <c r="AD50" s="16">
        <f>MAX('Parametrisierung Experte'!AD50,'Parametrisierung Forscherin 1'!AD50,'Parametrisierung Forscher 2'!AD50)-MIN('Parametrisierung Experte'!AD50,'Parametrisierung Forscherin 1'!AD50,'Parametrisierung Forscher 2'!AD50)</f>
        <v>0</v>
      </c>
      <c r="AE50" s="5"/>
      <c r="AF50" s="5"/>
      <c r="AG50" s="5"/>
      <c r="AI50" s="208"/>
      <c r="AJ50" s="208"/>
      <c r="AK50" s="208"/>
      <c r="AL50" s="208"/>
      <c r="AM50" s="208"/>
      <c r="AO50" s="191"/>
      <c r="AP50" s="49" t="s">
        <v>191</v>
      </c>
      <c r="AQ50" s="50">
        <v>-1</v>
      </c>
    </row>
    <row r="51" spans="1:43" ht="15.75" customHeight="1" x14ac:dyDescent="0.2">
      <c r="A51" s="186"/>
      <c r="B51" s="186"/>
      <c r="C51" s="7" t="s">
        <v>145</v>
      </c>
      <c r="D51" s="8" t="s">
        <v>114</v>
      </c>
      <c r="E51" s="16">
        <f>MAX('Parametrisierung Experte'!E51,'Parametrisierung Forscherin 1'!E51,'Parametrisierung Forscher 2'!E51)-MIN('Parametrisierung Experte'!E51,'Parametrisierung Forscherin 1'!E51,'Parametrisierung Forscher 2'!E51)</f>
        <v>0</v>
      </c>
      <c r="F51" s="16">
        <f>MAX('Parametrisierung Experte'!F51,'Parametrisierung Forscherin 1'!F51,'Parametrisierung Forscher 2'!F51)-MIN('Parametrisierung Experte'!F51,'Parametrisierung Forscherin 1'!F51,'Parametrisierung Forscher 2'!F51)</f>
        <v>0</v>
      </c>
      <c r="G51" s="16">
        <f>MAX('Parametrisierung Experte'!G51,'Parametrisierung Forscherin 1'!G51,'Parametrisierung Forscher 2'!G51)-MIN('Parametrisierung Experte'!G51,'Parametrisierung Forscherin 1'!G51,'Parametrisierung Forscher 2'!G51)</f>
        <v>0</v>
      </c>
      <c r="H51" s="16">
        <f>MAX('Parametrisierung Experte'!H51,'Parametrisierung Forscherin 1'!H51,'Parametrisierung Forscher 2'!H51)-MIN('Parametrisierung Experte'!H51,'Parametrisierung Forscherin 1'!H51,'Parametrisierung Forscher 2'!H51)</f>
        <v>0</v>
      </c>
      <c r="I51" s="16">
        <f>MAX('Parametrisierung Experte'!I51,'Parametrisierung Forscherin 1'!I51,'Parametrisierung Forscher 2'!I51)-MIN('Parametrisierung Experte'!I51,'Parametrisierung Forscherin 1'!I51,'Parametrisierung Forscher 2'!I51)</f>
        <v>7</v>
      </c>
      <c r="J51" s="16">
        <f>MAX('Parametrisierung Experte'!J51,'Parametrisierung Forscherin 1'!J51,'Parametrisierung Forscher 2'!J51)-MIN('Parametrisierung Experte'!J51,'Parametrisierung Forscherin 1'!J51,'Parametrisierung Forscher 2'!J51)</f>
        <v>0</v>
      </c>
      <c r="K51" s="16">
        <f>MAX('Parametrisierung Experte'!K51,'Parametrisierung Forscherin 1'!K51,'Parametrisierung Forscher 2'!K51)-MIN('Parametrisierung Experte'!K51,'Parametrisierung Forscherin 1'!K51,'Parametrisierung Forscher 2'!K51)</f>
        <v>4</v>
      </c>
      <c r="L51" s="16">
        <f>MAX('Parametrisierung Experte'!L51,'Parametrisierung Forscherin 1'!L51,'Parametrisierung Forscher 2'!L51)-MIN('Parametrisierung Experte'!L51,'Parametrisierung Forscherin 1'!L51,'Parametrisierung Forscher 2'!L51)</f>
        <v>0</v>
      </c>
      <c r="M51" s="16">
        <f>MAX('Parametrisierung Experte'!M51,'Parametrisierung Forscherin 1'!M51,'Parametrisierung Forscher 2'!M51)-MIN('Parametrisierung Experte'!M51,'Parametrisierung Forscherin 1'!M51,'Parametrisierung Forscher 2'!M51)</f>
        <v>0</v>
      </c>
      <c r="N51" s="16">
        <f>MAX('Parametrisierung Experte'!N51,'Parametrisierung Forscherin 1'!N51,'Parametrisierung Forscher 2'!N51)-MIN('Parametrisierung Experte'!N51,'Parametrisierung Forscherin 1'!N51,'Parametrisierung Forscher 2'!N51)</f>
        <v>0</v>
      </c>
      <c r="O51" s="16">
        <f>MAX('Parametrisierung Experte'!O51,'Parametrisierung Forscherin 1'!O51,'Parametrisierung Forscher 2'!O51)-MIN('Parametrisierung Experte'!O51,'Parametrisierung Forscherin 1'!O51,'Parametrisierung Forscher 2'!O51)</f>
        <v>5</v>
      </c>
      <c r="P51" s="16">
        <f>MAX('Parametrisierung Experte'!P51,'Parametrisierung Forscherin 1'!P51,'Parametrisierung Forscher 2'!P51)-MIN('Parametrisierung Experte'!P51,'Parametrisierung Forscherin 1'!P51,'Parametrisierung Forscher 2'!P51)</f>
        <v>0</v>
      </c>
      <c r="Q51" s="16">
        <f>MAX('Parametrisierung Experte'!Q51,'Parametrisierung Forscherin 1'!Q51,'Parametrisierung Forscher 2'!Q51)-MIN('Parametrisierung Experte'!Q51,'Parametrisierung Forscherin 1'!Q51,'Parametrisierung Forscher 2'!Q51)</f>
        <v>0</v>
      </c>
      <c r="R51" s="16">
        <f>MAX('Parametrisierung Experte'!R51,'Parametrisierung Forscherin 1'!R51,'Parametrisierung Forscher 2'!R51)-MIN('Parametrisierung Experte'!R51,'Parametrisierung Forscherin 1'!R51,'Parametrisierung Forscher 2'!R51)</f>
        <v>0</v>
      </c>
      <c r="S51" s="16">
        <f>MAX('Parametrisierung Experte'!S51,'Parametrisierung Forscherin 1'!S51,'Parametrisierung Forscher 2'!S51)-MIN('Parametrisierung Experte'!S51,'Parametrisierung Forscherin 1'!S51,'Parametrisierung Forscher 2'!S51)</f>
        <v>0</v>
      </c>
      <c r="T51" s="16">
        <f>MAX('Parametrisierung Experte'!T51,'Parametrisierung Forscherin 1'!T51,'Parametrisierung Forscher 2'!T51)-MIN('Parametrisierung Experte'!T51,'Parametrisierung Forscherin 1'!T51,'Parametrisierung Forscher 2'!T51)</f>
        <v>0</v>
      </c>
      <c r="U51" s="16">
        <f>MAX('Parametrisierung Experte'!U51,'Parametrisierung Forscherin 1'!U51,'Parametrisierung Forscher 2'!U51)-MIN('Parametrisierung Experte'!U51,'Parametrisierung Forscherin 1'!U51,'Parametrisierung Forscher 2'!U51)</f>
        <v>0</v>
      </c>
      <c r="V51" s="16">
        <f>MAX('Parametrisierung Experte'!V51,'Parametrisierung Forscherin 1'!V51,'Parametrisierung Forscher 2'!V51)-MIN('Parametrisierung Experte'!V51,'Parametrisierung Forscherin 1'!V51,'Parametrisierung Forscher 2'!V51)</f>
        <v>0</v>
      </c>
      <c r="W51" s="16">
        <f>MAX('Parametrisierung Experte'!W51,'Parametrisierung Forscherin 1'!W51,'Parametrisierung Forscher 2'!W51)-MIN('Parametrisierung Experte'!W51,'Parametrisierung Forscherin 1'!W51,'Parametrisierung Forscher 2'!W51)</f>
        <v>0</v>
      </c>
      <c r="X51" s="16">
        <f>MAX('Parametrisierung Experte'!X51,'Parametrisierung Forscherin 1'!X51,'Parametrisierung Forscher 2'!X51)-MIN('Parametrisierung Experte'!X51,'Parametrisierung Forscherin 1'!X51,'Parametrisierung Forscher 2'!X51)</f>
        <v>0</v>
      </c>
      <c r="Y51" s="16">
        <f>MAX('Parametrisierung Experte'!Y51,'Parametrisierung Forscherin 1'!Y51,'Parametrisierung Forscher 2'!Y51)-MIN('Parametrisierung Experte'!Y51,'Parametrisierung Forscherin 1'!Y51,'Parametrisierung Forscher 2'!Y51)</f>
        <v>0</v>
      </c>
      <c r="Z51" s="16">
        <f>MAX('Parametrisierung Experte'!Z51,'Parametrisierung Forscherin 1'!Z51,'Parametrisierung Forscher 2'!Z51)-MIN('Parametrisierung Experte'!Z51,'Parametrisierung Forscherin 1'!Z51,'Parametrisierung Forscher 2'!Z51)</f>
        <v>0</v>
      </c>
      <c r="AA51" s="16">
        <f>MAX('Parametrisierung Experte'!AA51,'Parametrisierung Forscherin 1'!AA51,'Parametrisierung Forscher 2'!AA51)-MIN('Parametrisierung Experte'!AA51,'Parametrisierung Forscherin 1'!AA51,'Parametrisierung Forscher 2'!AA51)</f>
        <v>0</v>
      </c>
      <c r="AB51" s="16">
        <f>MAX('Parametrisierung Experte'!AB51,'Parametrisierung Forscherin 1'!AB51,'Parametrisierung Forscher 2'!AB51)-MIN('Parametrisierung Experte'!AB51,'Parametrisierung Forscherin 1'!AB51,'Parametrisierung Forscher 2'!AB51)</f>
        <v>0</v>
      </c>
      <c r="AC51" s="16">
        <f>MAX('Parametrisierung Experte'!AC51,'Parametrisierung Forscherin 1'!AC51,'Parametrisierung Forscher 2'!AC51)-MIN('Parametrisierung Experte'!AC51,'Parametrisierung Forscherin 1'!AC51,'Parametrisierung Forscher 2'!AC51)</f>
        <v>0</v>
      </c>
      <c r="AD51" s="16">
        <f>MAX('Parametrisierung Experte'!AD51,'Parametrisierung Forscherin 1'!AD51,'Parametrisierung Forscher 2'!AD51)-MIN('Parametrisierung Experte'!AD51,'Parametrisierung Forscherin 1'!AD51,'Parametrisierung Forscher 2'!AD51)</f>
        <v>0</v>
      </c>
      <c r="AE51" s="5"/>
      <c r="AF51" s="5"/>
      <c r="AG51" s="5"/>
      <c r="AI51" s="208"/>
      <c r="AJ51" s="208"/>
      <c r="AK51" s="208"/>
      <c r="AL51" s="208"/>
      <c r="AM51" s="208"/>
      <c r="AO51" s="191"/>
      <c r="AP51" s="49" t="s">
        <v>192</v>
      </c>
      <c r="AQ51" s="50">
        <v>-2</v>
      </c>
    </row>
    <row r="52" spans="1:43" ht="15.75" customHeight="1" x14ac:dyDescent="0.2">
      <c r="A52" s="186"/>
      <c r="B52" s="186"/>
      <c r="C52" s="7" t="s">
        <v>146</v>
      </c>
      <c r="D52" s="8" t="s">
        <v>115</v>
      </c>
      <c r="E52" s="16">
        <f>MAX('Parametrisierung Experte'!E52,'Parametrisierung Forscherin 1'!E52,'Parametrisierung Forscher 2'!E52)-MIN('Parametrisierung Experte'!E52,'Parametrisierung Forscherin 1'!E52,'Parametrisierung Forscher 2'!E52)</f>
        <v>0</v>
      </c>
      <c r="F52" s="16">
        <f>MAX('Parametrisierung Experte'!F52,'Parametrisierung Forscherin 1'!F52,'Parametrisierung Forscher 2'!F52)-MIN('Parametrisierung Experte'!F52,'Parametrisierung Forscherin 1'!F52,'Parametrisierung Forscher 2'!F52)</f>
        <v>0</v>
      </c>
      <c r="G52" s="16">
        <f>MAX('Parametrisierung Experte'!G52,'Parametrisierung Forscherin 1'!G52,'Parametrisierung Forscher 2'!G52)-MIN('Parametrisierung Experte'!G52,'Parametrisierung Forscherin 1'!G52,'Parametrisierung Forscher 2'!G52)</f>
        <v>0</v>
      </c>
      <c r="H52" s="16">
        <f>MAX('Parametrisierung Experte'!H52,'Parametrisierung Forscherin 1'!H52,'Parametrisierung Forscher 2'!H52)-MIN('Parametrisierung Experte'!H52,'Parametrisierung Forscherin 1'!H52,'Parametrisierung Forscher 2'!H52)</f>
        <v>0</v>
      </c>
      <c r="I52" s="16">
        <f>MAX('Parametrisierung Experte'!I52,'Parametrisierung Forscherin 1'!I52,'Parametrisierung Forscher 2'!I52)-MIN('Parametrisierung Experte'!I52,'Parametrisierung Forscherin 1'!I52,'Parametrisierung Forscher 2'!I52)</f>
        <v>0</v>
      </c>
      <c r="J52" s="16">
        <f>MAX('Parametrisierung Experte'!J52,'Parametrisierung Forscherin 1'!J52,'Parametrisierung Forscher 2'!J52)-MIN('Parametrisierung Experte'!J52,'Parametrisierung Forscherin 1'!J52,'Parametrisierung Forscher 2'!J52)</f>
        <v>0</v>
      </c>
      <c r="K52" s="16">
        <f>MAX('Parametrisierung Experte'!K52,'Parametrisierung Forscherin 1'!K52,'Parametrisierung Forscher 2'!K52)-MIN('Parametrisierung Experte'!K52,'Parametrisierung Forscherin 1'!K52,'Parametrisierung Forscher 2'!K52)</f>
        <v>0</v>
      </c>
      <c r="L52" s="16">
        <f>MAX('Parametrisierung Experte'!L52,'Parametrisierung Forscherin 1'!L52,'Parametrisierung Forscher 2'!L52)-MIN('Parametrisierung Experte'!L52,'Parametrisierung Forscherin 1'!L52,'Parametrisierung Forscher 2'!L52)</f>
        <v>9</v>
      </c>
      <c r="M52" s="16">
        <f>MAX('Parametrisierung Experte'!M52,'Parametrisierung Forscherin 1'!M52,'Parametrisierung Forscher 2'!M52)-MIN('Parametrisierung Experte'!M52,'Parametrisierung Forscherin 1'!M52,'Parametrisierung Forscher 2'!M52)</f>
        <v>4</v>
      </c>
      <c r="N52" s="16">
        <f>MAX('Parametrisierung Experte'!N52,'Parametrisierung Forscherin 1'!N52,'Parametrisierung Forscher 2'!N52)-MIN('Parametrisierung Experte'!N52,'Parametrisierung Forscherin 1'!N52,'Parametrisierung Forscher 2'!N52)</f>
        <v>0</v>
      </c>
      <c r="O52" s="16">
        <f>MAX('Parametrisierung Experte'!O52,'Parametrisierung Forscherin 1'!O52,'Parametrisierung Forscher 2'!O52)-MIN('Parametrisierung Experte'!O52,'Parametrisierung Forscherin 1'!O52,'Parametrisierung Forscher 2'!O52)</f>
        <v>0</v>
      </c>
      <c r="P52" s="16">
        <f>MAX('Parametrisierung Experte'!P52,'Parametrisierung Forscherin 1'!P52,'Parametrisierung Forscher 2'!P52)-MIN('Parametrisierung Experte'!P52,'Parametrisierung Forscherin 1'!P52,'Parametrisierung Forscher 2'!P52)</f>
        <v>0</v>
      </c>
      <c r="Q52" s="16">
        <f>MAX('Parametrisierung Experte'!Q52,'Parametrisierung Forscherin 1'!Q52,'Parametrisierung Forscher 2'!Q52)-MIN('Parametrisierung Experte'!Q52,'Parametrisierung Forscherin 1'!Q52,'Parametrisierung Forscher 2'!Q52)</f>
        <v>0</v>
      </c>
      <c r="R52" s="16">
        <f>MAX('Parametrisierung Experte'!R52,'Parametrisierung Forscherin 1'!R52,'Parametrisierung Forscher 2'!R52)-MIN('Parametrisierung Experte'!R52,'Parametrisierung Forscherin 1'!R52,'Parametrisierung Forscher 2'!R52)</f>
        <v>0</v>
      </c>
      <c r="S52" s="16">
        <f>MAX('Parametrisierung Experte'!S52,'Parametrisierung Forscherin 1'!S52,'Parametrisierung Forscher 2'!S52)-MIN('Parametrisierung Experte'!S52,'Parametrisierung Forscherin 1'!S52,'Parametrisierung Forscher 2'!S52)</f>
        <v>4</v>
      </c>
      <c r="T52" s="16">
        <f>MAX('Parametrisierung Experte'!T52,'Parametrisierung Forscherin 1'!T52,'Parametrisierung Forscher 2'!T52)-MIN('Parametrisierung Experte'!T52,'Parametrisierung Forscherin 1'!T52,'Parametrisierung Forscher 2'!T52)</f>
        <v>0</v>
      </c>
      <c r="U52" s="16">
        <f>MAX('Parametrisierung Experte'!U52,'Parametrisierung Forscherin 1'!U52,'Parametrisierung Forscher 2'!U52)-MIN('Parametrisierung Experte'!U52,'Parametrisierung Forscherin 1'!U52,'Parametrisierung Forscher 2'!U52)</f>
        <v>0</v>
      </c>
      <c r="V52" s="16">
        <f>MAX('Parametrisierung Experte'!V52,'Parametrisierung Forscherin 1'!V52,'Parametrisierung Forscher 2'!V52)-MIN('Parametrisierung Experte'!V52,'Parametrisierung Forscherin 1'!V52,'Parametrisierung Forscher 2'!V52)</f>
        <v>0</v>
      </c>
      <c r="W52" s="16">
        <f>MAX('Parametrisierung Experte'!W52,'Parametrisierung Forscherin 1'!W52,'Parametrisierung Forscher 2'!W52)-MIN('Parametrisierung Experte'!W52,'Parametrisierung Forscherin 1'!W52,'Parametrisierung Forscher 2'!W52)</f>
        <v>0</v>
      </c>
      <c r="X52" s="16">
        <f>MAX('Parametrisierung Experte'!X52,'Parametrisierung Forscherin 1'!X52,'Parametrisierung Forscher 2'!X52)-MIN('Parametrisierung Experte'!X52,'Parametrisierung Forscherin 1'!X52,'Parametrisierung Forscher 2'!X52)</f>
        <v>0</v>
      </c>
      <c r="Y52" s="16">
        <f>MAX('Parametrisierung Experte'!Y52,'Parametrisierung Forscherin 1'!Y52,'Parametrisierung Forscher 2'!Y52)-MIN('Parametrisierung Experte'!Y52,'Parametrisierung Forscherin 1'!Y52,'Parametrisierung Forscher 2'!Y52)</f>
        <v>0</v>
      </c>
      <c r="Z52" s="16">
        <f>MAX('Parametrisierung Experte'!Z52,'Parametrisierung Forscherin 1'!Z52,'Parametrisierung Forscher 2'!Z52)-MIN('Parametrisierung Experte'!Z52,'Parametrisierung Forscherin 1'!Z52,'Parametrisierung Forscher 2'!Z52)</f>
        <v>0</v>
      </c>
      <c r="AA52" s="16">
        <f>MAX('Parametrisierung Experte'!AA52,'Parametrisierung Forscherin 1'!AA52,'Parametrisierung Forscher 2'!AA52)-MIN('Parametrisierung Experte'!AA52,'Parametrisierung Forscherin 1'!AA52,'Parametrisierung Forscher 2'!AA52)</f>
        <v>0</v>
      </c>
      <c r="AB52" s="16">
        <f>MAX('Parametrisierung Experte'!AB52,'Parametrisierung Forscherin 1'!AB52,'Parametrisierung Forscher 2'!AB52)-MIN('Parametrisierung Experte'!AB52,'Parametrisierung Forscherin 1'!AB52,'Parametrisierung Forscher 2'!AB52)</f>
        <v>0</v>
      </c>
      <c r="AC52" s="16">
        <f>MAX('Parametrisierung Experte'!AC52,'Parametrisierung Forscherin 1'!AC52,'Parametrisierung Forscher 2'!AC52)-MIN('Parametrisierung Experte'!AC52,'Parametrisierung Forscherin 1'!AC52,'Parametrisierung Forscher 2'!AC52)</f>
        <v>0</v>
      </c>
      <c r="AD52" s="16">
        <f>MAX('Parametrisierung Experte'!AD52,'Parametrisierung Forscherin 1'!AD52,'Parametrisierung Forscher 2'!AD52)-MIN('Parametrisierung Experte'!AD52,'Parametrisierung Forscherin 1'!AD52,'Parametrisierung Forscher 2'!AD52)</f>
        <v>0</v>
      </c>
      <c r="AE52" s="5"/>
      <c r="AF52" s="5"/>
      <c r="AG52" s="5"/>
      <c r="AI52" s="208"/>
      <c r="AJ52" s="208"/>
      <c r="AK52" s="208"/>
      <c r="AL52" s="208"/>
      <c r="AM52" s="208"/>
      <c r="AO52" s="191"/>
      <c r="AP52" s="49" t="s">
        <v>193</v>
      </c>
      <c r="AQ52" s="50">
        <v>-3</v>
      </c>
    </row>
    <row r="53" spans="1:43" ht="15.75" customHeight="1" x14ac:dyDescent="0.2">
      <c r="A53" s="186"/>
      <c r="B53" s="186"/>
      <c r="C53" s="7" t="s">
        <v>147</v>
      </c>
      <c r="D53" s="8" t="s">
        <v>116</v>
      </c>
      <c r="E53" s="16">
        <f>MAX('Parametrisierung Experte'!E53,'Parametrisierung Forscherin 1'!E53,'Parametrisierung Forscher 2'!E53)-MIN('Parametrisierung Experte'!E53,'Parametrisierung Forscherin 1'!E53,'Parametrisierung Forscher 2'!E53)</f>
        <v>0</v>
      </c>
      <c r="F53" s="16">
        <f>MAX('Parametrisierung Experte'!F53,'Parametrisierung Forscherin 1'!F53,'Parametrisierung Forscher 2'!F53)-MIN('Parametrisierung Experte'!F53,'Parametrisierung Forscherin 1'!F53,'Parametrisierung Forscher 2'!F53)</f>
        <v>6</v>
      </c>
      <c r="G53" s="16">
        <f>MAX('Parametrisierung Experte'!G53,'Parametrisierung Forscherin 1'!G53,'Parametrisierung Forscher 2'!G53)-MIN('Parametrisierung Experte'!G53,'Parametrisierung Forscherin 1'!G53,'Parametrisierung Forscher 2'!G53)</f>
        <v>3</v>
      </c>
      <c r="H53" s="16">
        <f>MAX('Parametrisierung Experte'!H53,'Parametrisierung Forscherin 1'!H53,'Parametrisierung Forscher 2'!H53)-MIN('Parametrisierung Experte'!H53,'Parametrisierung Forscherin 1'!H53,'Parametrisierung Forscher 2'!H53)</f>
        <v>0</v>
      </c>
      <c r="I53" s="16">
        <f>MAX('Parametrisierung Experte'!I53,'Parametrisierung Forscherin 1'!I53,'Parametrisierung Forscher 2'!I53)-MIN('Parametrisierung Experte'!I53,'Parametrisierung Forscherin 1'!I53,'Parametrisierung Forscher 2'!I53)</f>
        <v>8</v>
      </c>
      <c r="J53" s="16">
        <f>MAX('Parametrisierung Experte'!J53,'Parametrisierung Forscherin 1'!J53,'Parametrisierung Forscher 2'!J53)-MIN('Parametrisierung Experte'!J53,'Parametrisierung Forscherin 1'!J53,'Parametrisierung Forscher 2'!J53)</f>
        <v>6</v>
      </c>
      <c r="K53" s="16">
        <f>MAX('Parametrisierung Experte'!K53,'Parametrisierung Forscherin 1'!K53,'Parametrisierung Forscher 2'!K53)-MIN('Parametrisierung Experte'!K53,'Parametrisierung Forscherin 1'!K53,'Parametrisierung Forscher 2'!K53)</f>
        <v>5</v>
      </c>
      <c r="L53" s="16">
        <f>MAX('Parametrisierung Experte'!L53,'Parametrisierung Forscherin 1'!L53,'Parametrisierung Forscher 2'!L53)-MIN('Parametrisierung Experte'!L53,'Parametrisierung Forscherin 1'!L53,'Parametrisierung Forscher 2'!L53)</f>
        <v>3</v>
      </c>
      <c r="M53" s="16">
        <f>MAX('Parametrisierung Experte'!M53,'Parametrisierung Forscherin 1'!M53,'Parametrisierung Forscher 2'!M53)-MIN('Parametrisierung Experte'!M53,'Parametrisierung Forscherin 1'!M53,'Parametrisierung Forscher 2'!M53)</f>
        <v>12</v>
      </c>
      <c r="N53" s="16">
        <f>MAX('Parametrisierung Experte'!N53,'Parametrisierung Forscherin 1'!N53,'Parametrisierung Forscher 2'!N53)-MIN('Parametrisierung Experte'!N53,'Parametrisierung Forscherin 1'!N53,'Parametrisierung Forscher 2'!N53)</f>
        <v>0</v>
      </c>
      <c r="O53" s="16">
        <f>MAX('Parametrisierung Experte'!O53,'Parametrisierung Forscherin 1'!O53,'Parametrisierung Forscher 2'!O53)-MIN('Parametrisierung Experte'!O53,'Parametrisierung Forscherin 1'!O53,'Parametrisierung Forscher 2'!O53)</f>
        <v>0</v>
      </c>
      <c r="P53" s="16">
        <f>MAX('Parametrisierung Experte'!P53,'Parametrisierung Forscherin 1'!P53,'Parametrisierung Forscher 2'!P53)-MIN('Parametrisierung Experte'!P53,'Parametrisierung Forscherin 1'!P53,'Parametrisierung Forscher 2'!P53)</f>
        <v>0</v>
      </c>
      <c r="Q53" s="16">
        <f>MAX('Parametrisierung Experte'!Q53,'Parametrisierung Forscherin 1'!Q53,'Parametrisierung Forscher 2'!Q53)-MIN('Parametrisierung Experte'!Q53,'Parametrisierung Forscherin 1'!Q53,'Parametrisierung Forscher 2'!Q53)</f>
        <v>3</v>
      </c>
      <c r="R53" s="16">
        <f>MAX('Parametrisierung Experte'!R53,'Parametrisierung Forscherin 1'!R53,'Parametrisierung Forscher 2'!R53)-MIN('Parametrisierung Experte'!R53,'Parametrisierung Forscherin 1'!R53,'Parametrisierung Forscher 2'!R53)</f>
        <v>0</v>
      </c>
      <c r="S53" s="16">
        <f>MAX('Parametrisierung Experte'!S53,'Parametrisierung Forscherin 1'!S53,'Parametrisierung Forscher 2'!S53)-MIN('Parametrisierung Experte'!S53,'Parametrisierung Forscherin 1'!S53,'Parametrisierung Forscher 2'!S53)</f>
        <v>5</v>
      </c>
      <c r="T53" s="16">
        <f>MAX('Parametrisierung Experte'!T53,'Parametrisierung Forscherin 1'!T53,'Parametrisierung Forscher 2'!T53)-MIN('Parametrisierung Experte'!T53,'Parametrisierung Forscherin 1'!T53,'Parametrisierung Forscher 2'!T53)</f>
        <v>8</v>
      </c>
      <c r="U53" s="16">
        <f>MAX('Parametrisierung Experte'!U53,'Parametrisierung Forscherin 1'!U53,'Parametrisierung Forscher 2'!U53)-MIN('Parametrisierung Experte'!U53,'Parametrisierung Forscherin 1'!U53,'Parametrisierung Forscher 2'!U53)</f>
        <v>1</v>
      </c>
      <c r="V53" s="16">
        <f>MAX('Parametrisierung Experte'!V53,'Parametrisierung Forscherin 1'!V53,'Parametrisierung Forscher 2'!V53)-MIN('Parametrisierung Experte'!V53,'Parametrisierung Forscherin 1'!V53,'Parametrisierung Forscher 2'!V53)</f>
        <v>0</v>
      </c>
      <c r="W53" s="16">
        <f>MAX('Parametrisierung Experte'!W53,'Parametrisierung Forscherin 1'!W53,'Parametrisierung Forscher 2'!W53)-MIN('Parametrisierung Experte'!W53,'Parametrisierung Forscherin 1'!W53,'Parametrisierung Forscher 2'!W53)</f>
        <v>0</v>
      </c>
      <c r="X53" s="16">
        <f>MAX('Parametrisierung Experte'!X53,'Parametrisierung Forscherin 1'!X53,'Parametrisierung Forscher 2'!X53)-MIN('Parametrisierung Experte'!X53,'Parametrisierung Forscherin 1'!X53,'Parametrisierung Forscher 2'!X53)</f>
        <v>5</v>
      </c>
      <c r="Y53" s="16">
        <f>MAX('Parametrisierung Experte'!Y53,'Parametrisierung Forscherin 1'!Y53,'Parametrisierung Forscher 2'!Y53)-MIN('Parametrisierung Experte'!Y53,'Parametrisierung Forscherin 1'!Y53,'Parametrisierung Forscher 2'!Y53)</f>
        <v>4</v>
      </c>
      <c r="Z53" s="16">
        <f>MAX('Parametrisierung Experte'!Z53,'Parametrisierung Forscherin 1'!Z53,'Parametrisierung Forscher 2'!Z53)-MIN('Parametrisierung Experte'!Z53,'Parametrisierung Forscherin 1'!Z53,'Parametrisierung Forscher 2'!Z53)</f>
        <v>0</v>
      </c>
      <c r="AA53" s="16">
        <f>MAX('Parametrisierung Experte'!AA53,'Parametrisierung Forscherin 1'!AA53,'Parametrisierung Forscher 2'!AA53)-MIN('Parametrisierung Experte'!AA53,'Parametrisierung Forscherin 1'!AA53,'Parametrisierung Forscher 2'!AA53)</f>
        <v>0</v>
      </c>
      <c r="AB53" s="16">
        <f>MAX('Parametrisierung Experte'!AB53,'Parametrisierung Forscherin 1'!AB53,'Parametrisierung Forscher 2'!AB53)-MIN('Parametrisierung Experte'!AB53,'Parametrisierung Forscherin 1'!AB53,'Parametrisierung Forscher 2'!AB53)</f>
        <v>4</v>
      </c>
      <c r="AC53" s="16">
        <f>MAX('Parametrisierung Experte'!AC53,'Parametrisierung Forscherin 1'!AC53,'Parametrisierung Forscher 2'!AC53)-MIN('Parametrisierung Experte'!AC53,'Parametrisierung Forscherin 1'!AC53,'Parametrisierung Forscher 2'!AC53)</f>
        <v>11</v>
      </c>
      <c r="AD53" s="16">
        <f>MAX('Parametrisierung Experte'!AD53,'Parametrisierung Forscherin 1'!AD53,'Parametrisierung Forscher 2'!AD53)-MIN('Parametrisierung Experte'!AD53,'Parametrisierung Forscherin 1'!AD53,'Parametrisierung Forscher 2'!AD53)</f>
        <v>0</v>
      </c>
      <c r="AE53" s="5"/>
      <c r="AF53" s="5"/>
      <c r="AG53" s="5"/>
      <c r="AI53" s="208"/>
      <c r="AJ53" s="208"/>
      <c r="AK53" s="208"/>
      <c r="AL53" s="208"/>
      <c r="AM53" s="208"/>
      <c r="AO53" s="191"/>
      <c r="AP53" s="49" t="s">
        <v>194</v>
      </c>
      <c r="AQ53" s="50">
        <v>-4</v>
      </c>
    </row>
    <row r="54" spans="1:43" ht="15.75" customHeight="1" x14ac:dyDescent="0.2">
      <c r="A54" s="186"/>
      <c r="B54" s="186"/>
      <c r="C54" s="7" t="s">
        <v>148</v>
      </c>
      <c r="D54" s="8" t="s">
        <v>117</v>
      </c>
      <c r="E54" s="16">
        <f>MAX('Parametrisierung Experte'!E54,'Parametrisierung Forscherin 1'!E54,'Parametrisierung Forscher 2'!E54)-MIN('Parametrisierung Experte'!E54,'Parametrisierung Forscherin 1'!E54,'Parametrisierung Forscher 2'!E54)</f>
        <v>0</v>
      </c>
      <c r="F54" s="16">
        <f>MAX('Parametrisierung Experte'!F54,'Parametrisierung Forscherin 1'!F54,'Parametrisierung Forscher 2'!F54)-MIN('Parametrisierung Experte'!F54,'Parametrisierung Forscherin 1'!F54,'Parametrisierung Forscher 2'!F54)</f>
        <v>8</v>
      </c>
      <c r="G54" s="16">
        <f>MAX('Parametrisierung Experte'!G54,'Parametrisierung Forscherin 1'!G54,'Parametrisierung Forscher 2'!G54)-MIN('Parametrisierung Experte'!G54,'Parametrisierung Forscherin 1'!G54,'Parametrisierung Forscher 2'!G54)</f>
        <v>5</v>
      </c>
      <c r="H54" s="16">
        <f>MAX('Parametrisierung Experte'!H54,'Parametrisierung Forscherin 1'!H54,'Parametrisierung Forscher 2'!H54)-MIN('Parametrisierung Experte'!H54,'Parametrisierung Forscherin 1'!H54,'Parametrisierung Forscher 2'!H54)</f>
        <v>0</v>
      </c>
      <c r="I54" s="16">
        <f>MAX('Parametrisierung Experte'!I54,'Parametrisierung Forscherin 1'!I54,'Parametrisierung Forscher 2'!I54)-MIN('Parametrisierung Experte'!I54,'Parametrisierung Forscherin 1'!I54,'Parametrisierung Forscher 2'!I54)</f>
        <v>11</v>
      </c>
      <c r="J54" s="16">
        <f>MAX('Parametrisierung Experte'!J54,'Parametrisierung Forscherin 1'!J54,'Parametrisierung Forscher 2'!J54)-MIN('Parametrisierung Experte'!J54,'Parametrisierung Forscherin 1'!J54,'Parametrisierung Forscher 2'!J54)</f>
        <v>7</v>
      </c>
      <c r="K54" s="16">
        <f>MAX('Parametrisierung Experte'!K54,'Parametrisierung Forscherin 1'!K54,'Parametrisierung Forscher 2'!K54)-MIN('Parametrisierung Experte'!K54,'Parametrisierung Forscherin 1'!K54,'Parametrisierung Forscher 2'!K54)</f>
        <v>6</v>
      </c>
      <c r="L54" s="16">
        <f>MAX('Parametrisierung Experte'!L54,'Parametrisierung Forscherin 1'!L54,'Parametrisierung Forscher 2'!L54)-MIN('Parametrisierung Experte'!L54,'Parametrisierung Forscherin 1'!L54,'Parametrisierung Forscher 2'!L54)</f>
        <v>3</v>
      </c>
      <c r="M54" s="16">
        <f>MAX('Parametrisierung Experte'!M54,'Parametrisierung Forscherin 1'!M54,'Parametrisierung Forscher 2'!M54)-MIN('Parametrisierung Experte'!M54,'Parametrisierung Forscherin 1'!M54,'Parametrisierung Forscher 2'!M54)</f>
        <v>8</v>
      </c>
      <c r="N54" s="16">
        <f>MAX('Parametrisierung Experte'!N54,'Parametrisierung Forscherin 1'!N54,'Parametrisierung Forscher 2'!N54)-MIN('Parametrisierung Experte'!N54,'Parametrisierung Forscherin 1'!N54,'Parametrisierung Forscher 2'!N54)</f>
        <v>5</v>
      </c>
      <c r="O54" s="16">
        <f>MAX('Parametrisierung Experte'!O54,'Parametrisierung Forscherin 1'!O54,'Parametrisierung Forscher 2'!O54)-MIN('Parametrisierung Experte'!O54,'Parametrisierung Forscherin 1'!O54,'Parametrisierung Forscher 2'!O54)</f>
        <v>0</v>
      </c>
      <c r="P54" s="16">
        <f>MAX('Parametrisierung Experte'!P54,'Parametrisierung Forscherin 1'!P54,'Parametrisierung Forscher 2'!P54)-MIN('Parametrisierung Experte'!P54,'Parametrisierung Forscherin 1'!P54,'Parametrisierung Forscher 2'!P54)</f>
        <v>0</v>
      </c>
      <c r="Q54" s="16">
        <f>MAX('Parametrisierung Experte'!Q54,'Parametrisierung Forscherin 1'!Q54,'Parametrisierung Forscher 2'!Q54)-MIN('Parametrisierung Experte'!Q54,'Parametrisierung Forscherin 1'!Q54,'Parametrisierung Forscher 2'!Q54)</f>
        <v>3</v>
      </c>
      <c r="R54" s="16">
        <f>MAX('Parametrisierung Experte'!R54,'Parametrisierung Forscherin 1'!R54,'Parametrisierung Forscher 2'!R54)-MIN('Parametrisierung Experte'!R54,'Parametrisierung Forscherin 1'!R54,'Parametrisierung Forscher 2'!R54)</f>
        <v>0</v>
      </c>
      <c r="S54" s="16">
        <f>MAX('Parametrisierung Experte'!S54,'Parametrisierung Forscherin 1'!S54,'Parametrisierung Forscher 2'!S54)-MIN('Parametrisierung Experte'!S54,'Parametrisierung Forscherin 1'!S54,'Parametrisierung Forscher 2'!S54)</f>
        <v>5</v>
      </c>
      <c r="T54" s="16">
        <f>MAX('Parametrisierung Experte'!T54,'Parametrisierung Forscherin 1'!T54,'Parametrisierung Forscher 2'!T54)-MIN('Parametrisierung Experte'!T54,'Parametrisierung Forscherin 1'!T54,'Parametrisierung Forscher 2'!T54)</f>
        <v>8</v>
      </c>
      <c r="U54" s="16">
        <f>MAX('Parametrisierung Experte'!U54,'Parametrisierung Forscherin 1'!U54,'Parametrisierung Forscher 2'!U54)-MIN('Parametrisierung Experte'!U54,'Parametrisierung Forscherin 1'!U54,'Parametrisierung Forscher 2'!U54)</f>
        <v>2</v>
      </c>
      <c r="V54" s="16">
        <f>MAX('Parametrisierung Experte'!V54,'Parametrisierung Forscherin 1'!V54,'Parametrisierung Forscher 2'!V54)-MIN('Parametrisierung Experte'!V54,'Parametrisierung Forscherin 1'!V54,'Parametrisierung Forscher 2'!V54)</f>
        <v>3</v>
      </c>
      <c r="W54" s="16">
        <f>MAX('Parametrisierung Experte'!W54,'Parametrisierung Forscherin 1'!W54,'Parametrisierung Forscher 2'!W54)-MIN('Parametrisierung Experte'!W54,'Parametrisierung Forscherin 1'!W54,'Parametrisierung Forscher 2'!W54)</f>
        <v>0</v>
      </c>
      <c r="X54" s="16">
        <f>MAX('Parametrisierung Experte'!X54,'Parametrisierung Forscherin 1'!X54,'Parametrisierung Forscher 2'!X54)-MIN('Parametrisierung Experte'!X54,'Parametrisierung Forscherin 1'!X54,'Parametrisierung Forscher 2'!X54)</f>
        <v>5</v>
      </c>
      <c r="Y54" s="16">
        <f>MAX('Parametrisierung Experte'!Y54,'Parametrisierung Forscherin 1'!Y54,'Parametrisierung Forscher 2'!Y54)-MIN('Parametrisierung Experte'!Y54,'Parametrisierung Forscherin 1'!Y54,'Parametrisierung Forscher 2'!Y54)</f>
        <v>6</v>
      </c>
      <c r="Z54" s="16">
        <f>MAX('Parametrisierung Experte'!Z54,'Parametrisierung Forscherin 1'!Z54,'Parametrisierung Forscher 2'!Z54)-MIN('Parametrisierung Experte'!Z54,'Parametrisierung Forscherin 1'!Z54,'Parametrisierung Forscher 2'!Z54)</f>
        <v>0</v>
      </c>
      <c r="AA54" s="16">
        <f>MAX('Parametrisierung Experte'!AA54,'Parametrisierung Forscherin 1'!AA54,'Parametrisierung Forscher 2'!AA54)-MIN('Parametrisierung Experte'!AA54,'Parametrisierung Forscherin 1'!AA54,'Parametrisierung Forscher 2'!AA54)</f>
        <v>0</v>
      </c>
      <c r="AB54" s="16">
        <f>MAX('Parametrisierung Experte'!AB54,'Parametrisierung Forscherin 1'!AB54,'Parametrisierung Forscher 2'!AB54)-MIN('Parametrisierung Experte'!AB54,'Parametrisierung Forscherin 1'!AB54,'Parametrisierung Forscher 2'!AB54)</f>
        <v>8</v>
      </c>
      <c r="AC54" s="16">
        <f>MAX('Parametrisierung Experte'!AC54,'Parametrisierung Forscherin 1'!AC54,'Parametrisierung Forscher 2'!AC54)-MIN('Parametrisierung Experte'!AC54,'Parametrisierung Forscherin 1'!AC54,'Parametrisierung Forscher 2'!AC54)</f>
        <v>6</v>
      </c>
      <c r="AD54" s="16">
        <f>MAX('Parametrisierung Experte'!AD54,'Parametrisierung Forscherin 1'!AD54,'Parametrisierung Forscher 2'!AD54)-MIN('Parametrisierung Experte'!AD54,'Parametrisierung Forscherin 1'!AD54,'Parametrisierung Forscher 2'!AD54)</f>
        <v>0</v>
      </c>
      <c r="AE54" s="5"/>
      <c r="AF54" s="5"/>
      <c r="AG54" s="5"/>
      <c r="AI54" s="208"/>
      <c r="AJ54" s="208"/>
      <c r="AK54" s="208"/>
      <c r="AL54" s="208"/>
      <c r="AM54" s="208"/>
      <c r="AO54" s="191"/>
      <c r="AP54" s="49" t="s">
        <v>195</v>
      </c>
      <c r="AQ54" s="50">
        <v>-5</v>
      </c>
    </row>
    <row r="55" spans="1:43" ht="15.75" customHeight="1" x14ac:dyDescent="0.2">
      <c r="A55" s="186"/>
      <c r="B55" s="186"/>
      <c r="C55" s="7" t="s">
        <v>149</v>
      </c>
      <c r="D55" s="8" t="s">
        <v>118</v>
      </c>
      <c r="E55" s="16">
        <f>MAX('Parametrisierung Experte'!E55,'Parametrisierung Forscherin 1'!E55,'Parametrisierung Forscher 2'!E55)-MIN('Parametrisierung Experte'!E55,'Parametrisierung Forscherin 1'!E55,'Parametrisierung Forscher 2'!E55)</f>
        <v>7</v>
      </c>
      <c r="F55" s="16">
        <f>MAX('Parametrisierung Experte'!F55,'Parametrisierung Forscherin 1'!F55,'Parametrisierung Forscher 2'!F55)-MIN('Parametrisierung Experte'!F55,'Parametrisierung Forscherin 1'!F55,'Parametrisierung Forscher 2'!F55)</f>
        <v>3</v>
      </c>
      <c r="G55" s="16">
        <f>MAX('Parametrisierung Experte'!G55,'Parametrisierung Forscherin 1'!G55,'Parametrisierung Forscher 2'!G55)-MIN('Parametrisierung Experte'!G55,'Parametrisierung Forscherin 1'!G55,'Parametrisierung Forscher 2'!G55)</f>
        <v>5</v>
      </c>
      <c r="H55" s="16">
        <f>MAX('Parametrisierung Experte'!H55,'Parametrisierung Forscherin 1'!H55,'Parametrisierung Forscher 2'!H55)-MIN('Parametrisierung Experte'!H55,'Parametrisierung Forscherin 1'!H55,'Parametrisierung Forscher 2'!H55)</f>
        <v>0</v>
      </c>
      <c r="I55" s="16">
        <f>MAX('Parametrisierung Experte'!I55,'Parametrisierung Forscherin 1'!I55,'Parametrisierung Forscher 2'!I55)-MIN('Parametrisierung Experte'!I55,'Parametrisierung Forscherin 1'!I55,'Parametrisierung Forscher 2'!I55)</f>
        <v>9</v>
      </c>
      <c r="J55" s="16">
        <f>MAX('Parametrisierung Experte'!J55,'Parametrisierung Forscherin 1'!J55,'Parametrisierung Forscher 2'!J55)-MIN('Parametrisierung Experte'!J55,'Parametrisierung Forscherin 1'!J55,'Parametrisierung Forscher 2'!J55)</f>
        <v>9</v>
      </c>
      <c r="K55" s="16">
        <f>MAX('Parametrisierung Experte'!K55,'Parametrisierung Forscherin 1'!K55,'Parametrisierung Forscher 2'!K55)-MIN('Parametrisierung Experte'!K55,'Parametrisierung Forscherin 1'!K55,'Parametrisierung Forscher 2'!K55)</f>
        <v>4</v>
      </c>
      <c r="L55" s="16">
        <f>MAX('Parametrisierung Experte'!L55,'Parametrisierung Forscherin 1'!L55,'Parametrisierung Forscher 2'!L55)-MIN('Parametrisierung Experte'!L55,'Parametrisierung Forscherin 1'!L55,'Parametrisierung Forscher 2'!L55)</f>
        <v>5</v>
      </c>
      <c r="M55" s="16">
        <f>MAX('Parametrisierung Experte'!M55,'Parametrisierung Forscherin 1'!M55,'Parametrisierung Forscher 2'!M55)-MIN('Parametrisierung Experte'!M55,'Parametrisierung Forscherin 1'!M55,'Parametrisierung Forscher 2'!M55)</f>
        <v>6</v>
      </c>
      <c r="N55" s="16">
        <f>MAX('Parametrisierung Experte'!N55,'Parametrisierung Forscherin 1'!N55,'Parametrisierung Forscher 2'!N55)-MIN('Parametrisierung Experte'!N55,'Parametrisierung Forscherin 1'!N55,'Parametrisierung Forscher 2'!N55)</f>
        <v>5</v>
      </c>
      <c r="O55" s="16">
        <f>MAX('Parametrisierung Experte'!O55,'Parametrisierung Forscherin 1'!O55,'Parametrisierung Forscher 2'!O55)-MIN('Parametrisierung Experte'!O55,'Parametrisierung Forscherin 1'!O55,'Parametrisierung Forscher 2'!O55)</f>
        <v>0</v>
      </c>
      <c r="P55" s="16">
        <f>MAX('Parametrisierung Experte'!P55,'Parametrisierung Forscherin 1'!P55,'Parametrisierung Forscher 2'!P55)-MIN('Parametrisierung Experte'!P55,'Parametrisierung Forscherin 1'!P55,'Parametrisierung Forscher 2'!P55)</f>
        <v>0</v>
      </c>
      <c r="Q55" s="16">
        <f>MAX('Parametrisierung Experte'!Q55,'Parametrisierung Forscherin 1'!Q55,'Parametrisierung Forscher 2'!Q55)-MIN('Parametrisierung Experte'!Q55,'Parametrisierung Forscherin 1'!Q55,'Parametrisierung Forscher 2'!Q55)</f>
        <v>0</v>
      </c>
      <c r="R55" s="16">
        <f>MAX('Parametrisierung Experte'!R55,'Parametrisierung Forscherin 1'!R55,'Parametrisierung Forscher 2'!R55)-MIN('Parametrisierung Experte'!R55,'Parametrisierung Forscherin 1'!R55,'Parametrisierung Forscher 2'!R55)</f>
        <v>0</v>
      </c>
      <c r="S55" s="16">
        <f>MAX('Parametrisierung Experte'!S55,'Parametrisierung Forscherin 1'!S55,'Parametrisierung Forscher 2'!S55)-MIN('Parametrisierung Experte'!S55,'Parametrisierung Forscherin 1'!S55,'Parametrisierung Forscher 2'!S55)</f>
        <v>3</v>
      </c>
      <c r="T55" s="16">
        <f>MAX('Parametrisierung Experte'!T55,'Parametrisierung Forscherin 1'!T55,'Parametrisierung Forscher 2'!T55)-MIN('Parametrisierung Experte'!T55,'Parametrisierung Forscherin 1'!T55,'Parametrisierung Forscher 2'!T55)</f>
        <v>5</v>
      </c>
      <c r="U55" s="16">
        <f>MAX('Parametrisierung Experte'!U55,'Parametrisierung Forscherin 1'!U55,'Parametrisierung Forscher 2'!U55)-MIN('Parametrisierung Experte'!U55,'Parametrisierung Forscherin 1'!U55,'Parametrisierung Forscher 2'!U55)</f>
        <v>0</v>
      </c>
      <c r="V55" s="16">
        <f>MAX('Parametrisierung Experte'!V55,'Parametrisierung Forscherin 1'!V55,'Parametrisierung Forscher 2'!V55)-MIN('Parametrisierung Experte'!V55,'Parametrisierung Forscherin 1'!V55,'Parametrisierung Forscher 2'!V55)</f>
        <v>6</v>
      </c>
      <c r="W55" s="16">
        <f>MAX('Parametrisierung Experte'!W55,'Parametrisierung Forscherin 1'!W55,'Parametrisierung Forscher 2'!W55)-MIN('Parametrisierung Experte'!W55,'Parametrisierung Forscherin 1'!W55,'Parametrisierung Forscher 2'!W55)</f>
        <v>0</v>
      </c>
      <c r="X55" s="16">
        <f>MAX('Parametrisierung Experte'!X55,'Parametrisierung Forscherin 1'!X55,'Parametrisierung Forscher 2'!X55)-MIN('Parametrisierung Experte'!X55,'Parametrisierung Forscherin 1'!X55,'Parametrisierung Forscher 2'!X55)</f>
        <v>2</v>
      </c>
      <c r="Y55" s="16">
        <f>MAX('Parametrisierung Experte'!Y55,'Parametrisierung Forscherin 1'!Y55,'Parametrisierung Forscher 2'!Y55)-MIN('Parametrisierung Experte'!Y55,'Parametrisierung Forscherin 1'!Y55,'Parametrisierung Forscher 2'!Y55)</f>
        <v>2</v>
      </c>
      <c r="Z55" s="16">
        <f>MAX('Parametrisierung Experte'!Z55,'Parametrisierung Forscherin 1'!Z55,'Parametrisierung Forscher 2'!Z55)-MIN('Parametrisierung Experte'!Z55,'Parametrisierung Forscherin 1'!Z55,'Parametrisierung Forscher 2'!Z55)</f>
        <v>0</v>
      </c>
      <c r="AA55" s="16">
        <f>MAX('Parametrisierung Experte'!AA55,'Parametrisierung Forscherin 1'!AA55,'Parametrisierung Forscher 2'!AA55)-MIN('Parametrisierung Experte'!AA55,'Parametrisierung Forscherin 1'!AA55,'Parametrisierung Forscher 2'!AA55)</f>
        <v>0</v>
      </c>
      <c r="AB55" s="16">
        <f>MAX('Parametrisierung Experte'!AB55,'Parametrisierung Forscherin 1'!AB55,'Parametrisierung Forscher 2'!AB55)-MIN('Parametrisierung Experte'!AB55,'Parametrisierung Forscherin 1'!AB55,'Parametrisierung Forscher 2'!AB55)</f>
        <v>0</v>
      </c>
      <c r="AC55" s="16">
        <f>MAX('Parametrisierung Experte'!AC55,'Parametrisierung Forscherin 1'!AC55,'Parametrisierung Forscher 2'!AC55)-MIN('Parametrisierung Experte'!AC55,'Parametrisierung Forscherin 1'!AC55,'Parametrisierung Forscher 2'!AC55)</f>
        <v>12</v>
      </c>
      <c r="AD55" s="16">
        <f>MAX('Parametrisierung Experte'!AD55,'Parametrisierung Forscherin 1'!AD55,'Parametrisierung Forscher 2'!AD55)-MIN('Parametrisierung Experte'!AD55,'Parametrisierung Forscherin 1'!AD55,'Parametrisierung Forscher 2'!AD55)</f>
        <v>0</v>
      </c>
      <c r="AE55" s="5"/>
      <c r="AF55" s="5"/>
      <c r="AG55" s="5"/>
      <c r="AI55" s="208"/>
      <c r="AJ55" s="208"/>
      <c r="AK55" s="208"/>
      <c r="AL55" s="208"/>
      <c r="AM55" s="208"/>
      <c r="AO55" s="191"/>
      <c r="AP55" s="49" t="s">
        <v>196</v>
      </c>
      <c r="AQ55" s="50">
        <v>-6</v>
      </c>
    </row>
    <row r="56" spans="1:43" ht="15.75" customHeight="1" x14ac:dyDescent="0.2">
      <c r="A56" s="186"/>
      <c r="B56" s="186"/>
      <c r="C56" s="7" t="s">
        <v>150</v>
      </c>
      <c r="D56" s="8" t="s">
        <v>119</v>
      </c>
      <c r="E56" s="16">
        <f>MAX('Parametrisierung Experte'!E56,'Parametrisierung Forscherin 1'!E56,'Parametrisierung Forscher 2'!E56)-MIN('Parametrisierung Experte'!E56,'Parametrisierung Forscherin 1'!E56,'Parametrisierung Forscher 2'!E56)</f>
        <v>0</v>
      </c>
      <c r="F56" s="16">
        <f>MAX('Parametrisierung Experte'!F56,'Parametrisierung Forscherin 1'!F56,'Parametrisierung Forscher 2'!F56)-MIN('Parametrisierung Experte'!F56,'Parametrisierung Forscherin 1'!F56,'Parametrisierung Forscher 2'!F56)</f>
        <v>0</v>
      </c>
      <c r="G56" s="16">
        <f>MAX('Parametrisierung Experte'!G56,'Parametrisierung Forscherin 1'!G56,'Parametrisierung Forscher 2'!G56)-MIN('Parametrisierung Experte'!G56,'Parametrisierung Forscherin 1'!G56,'Parametrisierung Forscher 2'!G56)</f>
        <v>8</v>
      </c>
      <c r="H56" s="16">
        <f>MAX('Parametrisierung Experte'!H56,'Parametrisierung Forscherin 1'!H56,'Parametrisierung Forscher 2'!H56)-MIN('Parametrisierung Experte'!H56,'Parametrisierung Forscherin 1'!H56,'Parametrisierung Forscher 2'!H56)</f>
        <v>0</v>
      </c>
      <c r="I56" s="16">
        <f>MAX('Parametrisierung Experte'!I56,'Parametrisierung Forscherin 1'!I56,'Parametrisierung Forscher 2'!I56)-MIN('Parametrisierung Experte'!I56,'Parametrisierung Forscherin 1'!I56,'Parametrisierung Forscher 2'!I56)</f>
        <v>9</v>
      </c>
      <c r="J56" s="16">
        <f>MAX('Parametrisierung Experte'!J56,'Parametrisierung Forscherin 1'!J56,'Parametrisierung Forscher 2'!J56)-MIN('Parametrisierung Experte'!J56,'Parametrisierung Forscherin 1'!J56,'Parametrisierung Forscher 2'!J56)</f>
        <v>7</v>
      </c>
      <c r="K56" s="16">
        <f>MAX('Parametrisierung Experte'!K56,'Parametrisierung Forscherin 1'!K56,'Parametrisierung Forscher 2'!K56)-MIN('Parametrisierung Experte'!K56,'Parametrisierung Forscherin 1'!K56,'Parametrisierung Forscher 2'!K56)</f>
        <v>7</v>
      </c>
      <c r="L56" s="16">
        <f>MAX('Parametrisierung Experte'!L56,'Parametrisierung Forscherin 1'!L56,'Parametrisierung Forscher 2'!L56)-MIN('Parametrisierung Experte'!L56,'Parametrisierung Forscherin 1'!L56,'Parametrisierung Forscher 2'!L56)</f>
        <v>4</v>
      </c>
      <c r="M56" s="16">
        <f>MAX('Parametrisierung Experte'!M56,'Parametrisierung Forscherin 1'!M56,'Parametrisierung Forscher 2'!M56)-MIN('Parametrisierung Experte'!M56,'Parametrisierung Forscherin 1'!M56,'Parametrisierung Forscher 2'!M56)</f>
        <v>8</v>
      </c>
      <c r="N56" s="16">
        <f>MAX('Parametrisierung Experte'!N56,'Parametrisierung Forscherin 1'!N56,'Parametrisierung Forscher 2'!N56)-MIN('Parametrisierung Experte'!N56,'Parametrisierung Forscherin 1'!N56,'Parametrisierung Forscher 2'!N56)</f>
        <v>0</v>
      </c>
      <c r="O56" s="16">
        <f>MAX('Parametrisierung Experte'!O56,'Parametrisierung Forscherin 1'!O56,'Parametrisierung Forscher 2'!O56)-MIN('Parametrisierung Experte'!O56,'Parametrisierung Forscherin 1'!O56,'Parametrisierung Forscher 2'!O56)</f>
        <v>0</v>
      </c>
      <c r="P56" s="16">
        <f>MAX('Parametrisierung Experte'!P56,'Parametrisierung Forscherin 1'!P56,'Parametrisierung Forscher 2'!P56)-MIN('Parametrisierung Experte'!P56,'Parametrisierung Forscherin 1'!P56,'Parametrisierung Forscher 2'!P56)</f>
        <v>0</v>
      </c>
      <c r="Q56" s="16">
        <f>MAX('Parametrisierung Experte'!Q56,'Parametrisierung Forscherin 1'!Q56,'Parametrisierung Forscher 2'!Q56)-MIN('Parametrisierung Experte'!Q56,'Parametrisierung Forscherin 1'!Q56,'Parametrisierung Forscher 2'!Q56)</f>
        <v>0</v>
      </c>
      <c r="R56" s="16">
        <f>MAX('Parametrisierung Experte'!R56,'Parametrisierung Forscherin 1'!R56,'Parametrisierung Forscher 2'!R56)-MIN('Parametrisierung Experte'!R56,'Parametrisierung Forscherin 1'!R56,'Parametrisierung Forscher 2'!R56)</f>
        <v>0</v>
      </c>
      <c r="S56" s="16">
        <f>MAX('Parametrisierung Experte'!S56,'Parametrisierung Forscherin 1'!S56,'Parametrisierung Forscher 2'!S56)-MIN('Parametrisierung Experte'!S56,'Parametrisierung Forscherin 1'!S56,'Parametrisierung Forscher 2'!S56)</f>
        <v>7</v>
      </c>
      <c r="T56" s="16">
        <f>MAX('Parametrisierung Experte'!T56,'Parametrisierung Forscherin 1'!T56,'Parametrisierung Forscher 2'!T56)-MIN('Parametrisierung Experte'!T56,'Parametrisierung Forscherin 1'!T56,'Parametrisierung Forscher 2'!T56)</f>
        <v>0</v>
      </c>
      <c r="U56" s="16">
        <f>MAX('Parametrisierung Experte'!U56,'Parametrisierung Forscherin 1'!U56,'Parametrisierung Forscher 2'!U56)-MIN('Parametrisierung Experte'!U56,'Parametrisierung Forscherin 1'!U56,'Parametrisierung Forscher 2'!U56)</f>
        <v>3</v>
      </c>
      <c r="V56" s="16">
        <f>MAX('Parametrisierung Experte'!V56,'Parametrisierung Forscherin 1'!V56,'Parametrisierung Forscher 2'!V56)-MIN('Parametrisierung Experte'!V56,'Parametrisierung Forscherin 1'!V56,'Parametrisierung Forscher 2'!V56)</f>
        <v>5</v>
      </c>
      <c r="W56" s="16">
        <f>MAX('Parametrisierung Experte'!W56,'Parametrisierung Forscherin 1'!W56,'Parametrisierung Forscher 2'!W56)-MIN('Parametrisierung Experte'!W56,'Parametrisierung Forscherin 1'!W56,'Parametrisierung Forscher 2'!W56)</f>
        <v>0</v>
      </c>
      <c r="X56" s="16">
        <f>MAX('Parametrisierung Experte'!X56,'Parametrisierung Forscherin 1'!X56,'Parametrisierung Forscher 2'!X56)-MIN('Parametrisierung Experte'!X56,'Parametrisierung Forscherin 1'!X56,'Parametrisierung Forscher 2'!X56)</f>
        <v>3</v>
      </c>
      <c r="Y56" s="16">
        <f>MAX('Parametrisierung Experte'!Y56,'Parametrisierung Forscherin 1'!Y56,'Parametrisierung Forscher 2'!Y56)-MIN('Parametrisierung Experte'!Y56,'Parametrisierung Forscherin 1'!Y56,'Parametrisierung Forscher 2'!Y56)</f>
        <v>5</v>
      </c>
      <c r="Z56" s="16">
        <f>MAX('Parametrisierung Experte'!Z56,'Parametrisierung Forscherin 1'!Z56,'Parametrisierung Forscher 2'!Z56)-MIN('Parametrisierung Experte'!Z56,'Parametrisierung Forscherin 1'!Z56,'Parametrisierung Forscher 2'!Z56)</f>
        <v>0</v>
      </c>
      <c r="AA56" s="16">
        <f>MAX('Parametrisierung Experte'!AA56,'Parametrisierung Forscherin 1'!AA56,'Parametrisierung Forscher 2'!AA56)-MIN('Parametrisierung Experte'!AA56,'Parametrisierung Forscherin 1'!AA56,'Parametrisierung Forscher 2'!AA56)</f>
        <v>4</v>
      </c>
      <c r="AB56" s="16">
        <f>MAX('Parametrisierung Experte'!AB56,'Parametrisierung Forscherin 1'!AB56,'Parametrisierung Forscher 2'!AB56)-MIN('Parametrisierung Experte'!AB56,'Parametrisierung Forscherin 1'!AB56,'Parametrisierung Forscher 2'!AB56)</f>
        <v>0</v>
      </c>
      <c r="AC56" s="16">
        <f>MAX('Parametrisierung Experte'!AC56,'Parametrisierung Forscherin 1'!AC56,'Parametrisierung Forscher 2'!AC56)-MIN('Parametrisierung Experte'!AC56,'Parametrisierung Forscherin 1'!AC56,'Parametrisierung Forscher 2'!AC56)</f>
        <v>0</v>
      </c>
      <c r="AD56" s="16">
        <f>MAX('Parametrisierung Experte'!AD56,'Parametrisierung Forscherin 1'!AD56,'Parametrisierung Forscher 2'!AD56)-MIN('Parametrisierung Experte'!AD56,'Parametrisierung Forscherin 1'!AD56,'Parametrisierung Forscher 2'!AD56)</f>
        <v>0</v>
      </c>
      <c r="AE56" s="5"/>
      <c r="AF56" s="5"/>
      <c r="AG56" s="5"/>
      <c r="AI56" s="208"/>
      <c r="AJ56" s="208"/>
      <c r="AK56" s="208"/>
      <c r="AL56" s="208"/>
      <c r="AM56" s="208"/>
      <c r="AO56" s="191"/>
      <c r="AP56" s="49" t="s">
        <v>197</v>
      </c>
      <c r="AQ56" s="50">
        <v>-7</v>
      </c>
    </row>
    <row r="57" spans="1:43" ht="15.75" customHeight="1" x14ac:dyDescent="0.2">
      <c r="A57" s="186"/>
      <c r="B57" s="186"/>
      <c r="C57" s="7" t="s">
        <v>151</v>
      </c>
      <c r="D57" s="8" t="s">
        <v>120</v>
      </c>
      <c r="E57" s="16">
        <f>MAX('Parametrisierung Experte'!E57,'Parametrisierung Forscherin 1'!E57,'Parametrisierung Forscher 2'!E57)-MIN('Parametrisierung Experte'!E57,'Parametrisierung Forscherin 1'!E57,'Parametrisierung Forscher 2'!E57)</f>
        <v>0</v>
      </c>
      <c r="F57" s="16">
        <f>MAX('Parametrisierung Experte'!F57,'Parametrisierung Forscherin 1'!F57,'Parametrisierung Forscher 2'!F57)-MIN('Parametrisierung Experte'!F57,'Parametrisierung Forscherin 1'!F57,'Parametrisierung Forscher 2'!F57)</f>
        <v>0</v>
      </c>
      <c r="G57" s="16">
        <f>MAX('Parametrisierung Experte'!G57,'Parametrisierung Forscherin 1'!G57,'Parametrisierung Forscher 2'!G57)-MIN('Parametrisierung Experte'!G57,'Parametrisierung Forscherin 1'!G57,'Parametrisierung Forscher 2'!G57)</f>
        <v>0</v>
      </c>
      <c r="H57" s="16">
        <f>MAX('Parametrisierung Experte'!H57,'Parametrisierung Forscherin 1'!H57,'Parametrisierung Forscher 2'!H57)-MIN('Parametrisierung Experte'!H57,'Parametrisierung Forscherin 1'!H57,'Parametrisierung Forscher 2'!H57)</f>
        <v>0</v>
      </c>
      <c r="I57" s="16">
        <f>MAX('Parametrisierung Experte'!I57,'Parametrisierung Forscherin 1'!I57,'Parametrisierung Forscher 2'!I57)-MIN('Parametrisierung Experte'!I57,'Parametrisierung Forscherin 1'!I57,'Parametrisierung Forscher 2'!I57)</f>
        <v>5</v>
      </c>
      <c r="J57" s="16">
        <f>MAX('Parametrisierung Experte'!J57,'Parametrisierung Forscherin 1'!J57,'Parametrisierung Forscher 2'!J57)-MIN('Parametrisierung Experte'!J57,'Parametrisierung Forscherin 1'!J57,'Parametrisierung Forscher 2'!J57)</f>
        <v>0</v>
      </c>
      <c r="K57" s="16">
        <f>MAX('Parametrisierung Experte'!K57,'Parametrisierung Forscherin 1'!K57,'Parametrisierung Forscher 2'!K57)-MIN('Parametrisierung Experte'!K57,'Parametrisierung Forscherin 1'!K57,'Parametrisierung Forscher 2'!K57)</f>
        <v>0</v>
      </c>
      <c r="L57" s="16">
        <f>MAX('Parametrisierung Experte'!L57,'Parametrisierung Forscherin 1'!L57,'Parametrisierung Forscher 2'!L57)-MIN('Parametrisierung Experte'!L57,'Parametrisierung Forscherin 1'!L57,'Parametrisierung Forscher 2'!L57)</f>
        <v>0</v>
      </c>
      <c r="M57" s="16">
        <f>MAX('Parametrisierung Experte'!M57,'Parametrisierung Forscherin 1'!M57,'Parametrisierung Forscher 2'!M57)-MIN('Parametrisierung Experte'!M57,'Parametrisierung Forscherin 1'!M57,'Parametrisierung Forscher 2'!M57)</f>
        <v>5</v>
      </c>
      <c r="N57" s="16">
        <f>MAX('Parametrisierung Experte'!N57,'Parametrisierung Forscherin 1'!N57,'Parametrisierung Forscher 2'!N57)-MIN('Parametrisierung Experte'!N57,'Parametrisierung Forscherin 1'!N57,'Parametrisierung Forscher 2'!N57)</f>
        <v>0</v>
      </c>
      <c r="O57" s="16">
        <f>MAX('Parametrisierung Experte'!O57,'Parametrisierung Forscherin 1'!O57,'Parametrisierung Forscher 2'!O57)-MIN('Parametrisierung Experte'!O57,'Parametrisierung Forscherin 1'!O57,'Parametrisierung Forscher 2'!O57)</f>
        <v>0</v>
      </c>
      <c r="P57" s="16">
        <f>MAX('Parametrisierung Experte'!P57,'Parametrisierung Forscherin 1'!P57,'Parametrisierung Forscher 2'!P57)-MIN('Parametrisierung Experte'!P57,'Parametrisierung Forscherin 1'!P57,'Parametrisierung Forscher 2'!P57)</f>
        <v>0</v>
      </c>
      <c r="Q57" s="16">
        <f>MAX('Parametrisierung Experte'!Q57,'Parametrisierung Forscherin 1'!Q57,'Parametrisierung Forscher 2'!Q57)-MIN('Parametrisierung Experte'!Q57,'Parametrisierung Forscherin 1'!Q57,'Parametrisierung Forscher 2'!Q57)</f>
        <v>0</v>
      </c>
      <c r="R57" s="16">
        <f>MAX('Parametrisierung Experte'!R57,'Parametrisierung Forscherin 1'!R57,'Parametrisierung Forscher 2'!R57)-MIN('Parametrisierung Experte'!R57,'Parametrisierung Forscherin 1'!R57,'Parametrisierung Forscher 2'!R57)</f>
        <v>0</v>
      </c>
      <c r="S57" s="16">
        <f>MAX('Parametrisierung Experte'!S57,'Parametrisierung Forscherin 1'!S57,'Parametrisierung Forscher 2'!S57)-MIN('Parametrisierung Experte'!S57,'Parametrisierung Forscherin 1'!S57,'Parametrisierung Forscher 2'!S57)</f>
        <v>0</v>
      </c>
      <c r="T57" s="16">
        <f>MAX('Parametrisierung Experte'!T57,'Parametrisierung Forscherin 1'!T57,'Parametrisierung Forscher 2'!T57)-MIN('Parametrisierung Experte'!T57,'Parametrisierung Forscherin 1'!T57,'Parametrisierung Forscher 2'!T57)</f>
        <v>0</v>
      </c>
      <c r="U57" s="16">
        <f>MAX('Parametrisierung Experte'!U57,'Parametrisierung Forscherin 1'!U57,'Parametrisierung Forscher 2'!U57)-MIN('Parametrisierung Experte'!U57,'Parametrisierung Forscherin 1'!U57,'Parametrisierung Forscher 2'!U57)</f>
        <v>0</v>
      </c>
      <c r="V57" s="16">
        <f>MAX('Parametrisierung Experte'!V57,'Parametrisierung Forscherin 1'!V57,'Parametrisierung Forscher 2'!V57)-MIN('Parametrisierung Experte'!V57,'Parametrisierung Forscherin 1'!V57,'Parametrisierung Forscher 2'!V57)</f>
        <v>0</v>
      </c>
      <c r="W57" s="16">
        <f>MAX('Parametrisierung Experte'!W57,'Parametrisierung Forscherin 1'!W57,'Parametrisierung Forscher 2'!W57)-MIN('Parametrisierung Experte'!W57,'Parametrisierung Forscherin 1'!W57,'Parametrisierung Forscher 2'!W57)</f>
        <v>0</v>
      </c>
      <c r="X57" s="16">
        <f>MAX('Parametrisierung Experte'!X57,'Parametrisierung Forscherin 1'!X57,'Parametrisierung Forscher 2'!X57)-MIN('Parametrisierung Experte'!X57,'Parametrisierung Forscherin 1'!X57,'Parametrisierung Forscher 2'!X57)</f>
        <v>0</v>
      </c>
      <c r="Y57" s="16">
        <f>MAX('Parametrisierung Experte'!Y57,'Parametrisierung Forscherin 1'!Y57,'Parametrisierung Forscher 2'!Y57)-MIN('Parametrisierung Experte'!Y57,'Parametrisierung Forscherin 1'!Y57,'Parametrisierung Forscher 2'!Y57)</f>
        <v>0</v>
      </c>
      <c r="Z57" s="16">
        <f>MAX('Parametrisierung Experte'!Z57,'Parametrisierung Forscherin 1'!Z57,'Parametrisierung Forscher 2'!Z57)-MIN('Parametrisierung Experte'!Z57,'Parametrisierung Forscherin 1'!Z57,'Parametrisierung Forscher 2'!Z57)</f>
        <v>0</v>
      </c>
      <c r="AA57" s="16">
        <f>MAX('Parametrisierung Experte'!AA57,'Parametrisierung Forscherin 1'!AA57,'Parametrisierung Forscher 2'!AA57)-MIN('Parametrisierung Experte'!AA57,'Parametrisierung Forscherin 1'!AA57,'Parametrisierung Forscher 2'!AA57)</f>
        <v>0</v>
      </c>
      <c r="AB57" s="16">
        <f>MAX('Parametrisierung Experte'!AB57,'Parametrisierung Forscherin 1'!AB57,'Parametrisierung Forscher 2'!AB57)-MIN('Parametrisierung Experte'!AB57,'Parametrisierung Forscherin 1'!AB57,'Parametrisierung Forscher 2'!AB57)</f>
        <v>0</v>
      </c>
      <c r="AC57" s="16">
        <f>MAX('Parametrisierung Experte'!AC57,'Parametrisierung Forscherin 1'!AC57,'Parametrisierung Forscher 2'!AC57)-MIN('Parametrisierung Experte'!AC57,'Parametrisierung Forscherin 1'!AC57,'Parametrisierung Forscher 2'!AC57)</f>
        <v>0</v>
      </c>
      <c r="AD57" s="16">
        <f>MAX('Parametrisierung Experte'!AD57,'Parametrisierung Forscherin 1'!AD57,'Parametrisierung Forscher 2'!AD57)-MIN('Parametrisierung Experte'!AD57,'Parametrisierung Forscherin 1'!AD57,'Parametrisierung Forscher 2'!AD57)</f>
        <v>0</v>
      </c>
      <c r="AE57" s="5"/>
      <c r="AF57" s="5"/>
      <c r="AG57" s="5"/>
      <c r="AI57" s="208"/>
      <c r="AJ57" s="208"/>
      <c r="AK57" s="208"/>
      <c r="AL57" s="208"/>
      <c r="AM57" s="208"/>
      <c r="AO57" s="191"/>
      <c r="AP57" s="49" t="s">
        <v>198</v>
      </c>
      <c r="AQ57" s="50">
        <v>-8</v>
      </c>
    </row>
    <row r="58" spans="1:43" ht="15.75" customHeight="1" x14ac:dyDescent="0.2">
      <c r="A58" s="186"/>
      <c r="B58" s="186"/>
      <c r="C58" s="7" t="s">
        <v>152</v>
      </c>
      <c r="D58" s="8" t="s">
        <v>121</v>
      </c>
      <c r="E58" s="16">
        <f>MAX('Parametrisierung Experte'!E58,'Parametrisierung Forscherin 1'!E58,'Parametrisierung Forscher 2'!E58)-MIN('Parametrisierung Experte'!E58,'Parametrisierung Forscherin 1'!E58,'Parametrisierung Forscher 2'!E58)</f>
        <v>0</v>
      </c>
      <c r="F58" s="16">
        <f>MAX('Parametrisierung Experte'!F58,'Parametrisierung Forscherin 1'!F58,'Parametrisierung Forscher 2'!F58)-MIN('Parametrisierung Experte'!F58,'Parametrisierung Forscherin 1'!F58,'Parametrisierung Forscher 2'!F58)</f>
        <v>0</v>
      </c>
      <c r="G58" s="16">
        <f>MAX('Parametrisierung Experte'!G58,'Parametrisierung Forscherin 1'!G58,'Parametrisierung Forscher 2'!G58)-MIN('Parametrisierung Experte'!G58,'Parametrisierung Forscherin 1'!G58,'Parametrisierung Forscher 2'!G58)</f>
        <v>0</v>
      </c>
      <c r="H58" s="16">
        <f>MAX('Parametrisierung Experte'!H58,'Parametrisierung Forscherin 1'!H58,'Parametrisierung Forscher 2'!H58)-MIN('Parametrisierung Experte'!H58,'Parametrisierung Forscherin 1'!H58,'Parametrisierung Forscher 2'!H58)</f>
        <v>0</v>
      </c>
      <c r="I58" s="16">
        <f>MAX('Parametrisierung Experte'!I58,'Parametrisierung Forscherin 1'!I58,'Parametrisierung Forscher 2'!I58)-MIN('Parametrisierung Experte'!I58,'Parametrisierung Forscherin 1'!I58,'Parametrisierung Forscher 2'!I58)</f>
        <v>5</v>
      </c>
      <c r="J58" s="16">
        <f>MAX('Parametrisierung Experte'!J58,'Parametrisierung Forscherin 1'!J58,'Parametrisierung Forscher 2'!J58)-MIN('Parametrisierung Experte'!J58,'Parametrisierung Forscherin 1'!J58,'Parametrisierung Forscher 2'!J58)</f>
        <v>2</v>
      </c>
      <c r="K58" s="16">
        <f>MAX('Parametrisierung Experte'!K58,'Parametrisierung Forscherin 1'!K58,'Parametrisierung Forscher 2'!K58)-MIN('Parametrisierung Experte'!K58,'Parametrisierung Forscherin 1'!K58,'Parametrisierung Forscher 2'!K58)</f>
        <v>0</v>
      </c>
      <c r="L58" s="16">
        <f>MAX('Parametrisierung Experte'!L58,'Parametrisierung Forscherin 1'!L58,'Parametrisierung Forscher 2'!L58)-MIN('Parametrisierung Experte'!L58,'Parametrisierung Forscherin 1'!L58,'Parametrisierung Forscher 2'!L58)</f>
        <v>0</v>
      </c>
      <c r="M58" s="16">
        <f>MAX('Parametrisierung Experte'!M58,'Parametrisierung Forscherin 1'!M58,'Parametrisierung Forscher 2'!M58)-MIN('Parametrisierung Experte'!M58,'Parametrisierung Forscherin 1'!M58,'Parametrisierung Forscher 2'!M58)</f>
        <v>8</v>
      </c>
      <c r="N58" s="16">
        <f>MAX('Parametrisierung Experte'!N58,'Parametrisierung Forscherin 1'!N58,'Parametrisierung Forscher 2'!N58)-MIN('Parametrisierung Experte'!N58,'Parametrisierung Forscherin 1'!N58,'Parametrisierung Forscher 2'!N58)</f>
        <v>6</v>
      </c>
      <c r="O58" s="16">
        <f>MAX('Parametrisierung Experte'!O58,'Parametrisierung Forscherin 1'!O58,'Parametrisierung Forscher 2'!O58)-MIN('Parametrisierung Experte'!O58,'Parametrisierung Forscherin 1'!O58,'Parametrisierung Forscher 2'!O58)</f>
        <v>3</v>
      </c>
      <c r="P58" s="16">
        <f>MAX('Parametrisierung Experte'!P58,'Parametrisierung Forscherin 1'!P58,'Parametrisierung Forscher 2'!P58)-MIN('Parametrisierung Experte'!P58,'Parametrisierung Forscherin 1'!P58,'Parametrisierung Forscher 2'!P58)</f>
        <v>0</v>
      </c>
      <c r="Q58" s="16">
        <f>MAX('Parametrisierung Experte'!Q58,'Parametrisierung Forscherin 1'!Q58,'Parametrisierung Forscher 2'!Q58)-MIN('Parametrisierung Experte'!Q58,'Parametrisierung Forscherin 1'!Q58,'Parametrisierung Forscher 2'!Q58)</f>
        <v>4</v>
      </c>
      <c r="R58" s="16">
        <f>MAX('Parametrisierung Experte'!R58,'Parametrisierung Forscherin 1'!R58,'Parametrisierung Forscher 2'!R58)-MIN('Parametrisierung Experte'!R58,'Parametrisierung Forscherin 1'!R58,'Parametrisierung Forscher 2'!R58)</f>
        <v>0</v>
      </c>
      <c r="S58" s="16">
        <f>MAX('Parametrisierung Experte'!S58,'Parametrisierung Forscherin 1'!S58,'Parametrisierung Forscher 2'!S58)-MIN('Parametrisierung Experte'!S58,'Parametrisierung Forscherin 1'!S58,'Parametrisierung Forscher 2'!S58)</f>
        <v>0</v>
      </c>
      <c r="T58" s="16">
        <f>MAX('Parametrisierung Experte'!T58,'Parametrisierung Forscherin 1'!T58,'Parametrisierung Forscher 2'!T58)-MIN('Parametrisierung Experte'!T58,'Parametrisierung Forscherin 1'!T58,'Parametrisierung Forscher 2'!T58)</f>
        <v>0</v>
      </c>
      <c r="U58" s="16">
        <f>MAX('Parametrisierung Experte'!U58,'Parametrisierung Forscherin 1'!U58,'Parametrisierung Forscher 2'!U58)-MIN('Parametrisierung Experte'!U58,'Parametrisierung Forscherin 1'!U58,'Parametrisierung Forscher 2'!U58)</f>
        <v>0</v>
      </c>
      <c r="V58" s="16">
        <f>MAX('Parametrisierung Experte'!V58,'Parametrisierung Forscherin 1'!V58,'Parametrisierung Forscher 2'!V58)-MIN('Parametrisierung Experte'!V58,'Parametrisierung Forscherin 1'!V58,'Parametrisierung Forscher 2'!V58)</f>
        <v>5</v>
      </c>
      <c r="W58" s="16">
        <f>MAX('Parametrisierung Experte'!W58,'Parametrisierung Forscherin 1'!W58,'Parametrisierung Forscher 2'!W58)-MIN('Parametrisierung Experte'!W58,'Parametrisierung Forscherin 1'!W58,'Parametrisierung Forscher 2'!W58)</f>
        <v>0</v>
      </c>
      <c r="X58" s="16">
        <f>MAX('Parametrisierung Experte'!X58,'Parametrisierung Forscherin 1'!X58,'Parametrisierung Forscher 2'!X58)-MIN('Parametrisierung Experte'!X58,'Parametrisierung Forscherin 1'!X58,'Parametrisierung Forscher 2'!X58)</f>
        <v>0</v>
      </c>
      <c r="Y58" s="16">
        <f>MAX('Parametrisierung Experte'!Y58,'Parametrisierung Forscherin 1'!Y58,'Parametrisierung Forscher 2'!Y58)-MIN('Parametrisierung Experte'!Y58,'Parametrisierung Forscherin 1'!Y58,'Parametrisierung Forscher 2'!Y58)</f>
        <v>0</v>
      </c>
      <c r="Z58" s="16">
        <f>MAX('Parametrisierung Experte'!Z58,'Parametrisierung Forscherin 1'!Z58,'Parametrisierung Forscher 2'!Z58)-MIN('Parametrisierung Experte'!Z58,'Parametrisierung Forscherin 1'!Z58,'Parametrisierung Forscher 2'!Z58)</f>
        <v>4</v>
      </c>
      <c r="AA58" s="16">
        <f>MAX('Parametrisierung Experte'!AA58,'Parametrisierung Forscherin 1'!AA58,'Parametrisierung Forscher 2'!AA58)-MIN('Parametrisierung Experte'!AA58,'Parametrisierung Forscherin 1'!AA58,'Parametrisierung Forscher 2'!AA58)</f>
        <v>0</v>
      </c>
      <c r="AB58" s="16">
        <f>MAX('Parametrisierung Experte'!AB58,'Parametrisierung Forscherin 1'!AB58,'Parametrisierung Forscher 2'!AB58)-MIN('Parametrisierung Experte'!AB58,'Parametrisierung Forscherin 1'!AB58,'Parametrisierung Forscher 2'!AB58)</f>
        <v>2</v>
      </c>
      <c r="AC58" s="16">
        <f>MAX('Parametrisierung Experte'!AC58,'Parametrisierung Forscherin 1'!AC58,'Parametrisierung Forscher 2'!AC58)-MIN('Parametrisierung Experte'!AC58,'Parametrisierung Forscherin 1'!AC58,'Parametrisierung Forscher 2'!AC58)</f>
        <v>3</v>
      </c>
      <c r="AD58" s="16">
        <f>MAX('Parametrisierung Experte'!AD58,'Parametrisierung Forscherin 1'!AD58,'Parametrisierung Forscher 2'!AD58)-MIN('Parametrisierung Experte'!AD58,'Parametrisierung Forscherin 1'!AD58,'Parametrisierung Forscher 2'!AD58)</f>
        <v>0</v>
      </c>
      <c r="AE58" s="5"/>
      <c r="AF58" s="5"/>
      <c r="AG58" s="5"/>
      <c r="AI58" s="208"/>
      <c r="AJ58" s="208"/>
      <c r="AK58" s="208"/>
      <c r="AL58" s="208"/>
      <c r="AM58" s="208"/>
      <c r="AO58" s="191"/>
      <c r="AP58" s="49" t="s">
        <v>199</v>
      </c>
      <c r="AQ58" s="50">
        <v>-9</v>
      </c>
    </row>
    <row r="59" spans="1:43" ht="15.75" customHeight="1" x14ac:dyDescent="0.2">
      <c r="A59" s="186"/>
      <c r="B59" s="186"/>
      <c r="C59" s="7" t="s">
        <v>153</v>
      </c>
      <c r="D59" s="8" t="s">
        <v>122</v>
      </c>
      <c r="E59" s="16">
        <f>MAX('Parametrisierung Experte'!E59,'Parametrisierung Forscherin 1'!E59,'Parametrisierung Forscher 2'!E59)-MIN('Parametrisierung Experte'!E59,'Parametrisierung Forscherin 1'!E59,'Parametrisierung Forscher 2'!E59)</f>
        <v>0</v>
      </c>
      <c r="F59" s="16">
        <f>MAX('Parametrisierung Experte'!F59,'Parametrisierung Forscherin 1'!F59,'Parametrisierung Forscher 2'!F59)-MIN('Parametrisierung Experte'!F59,'Parametrisierung Forscherin 1'!F59,'Parametrisierung Forscher 2'!F59)</f>
        <v>0</v>
      </c>
      <c r="G59" s="16">
        <f>MAX('Parametrisierung Experte'!G59,'Parametrisierung Forscherin 1'!G59,'Parametrisierung Forscher 2'!G59)-MIN('Parametrisierung Experte'!G59,'Parametrisierung Forscherin 1'!G59,'Parametrisierung Forscher 2'!G59)</f>
        <v>0</v>
      </c>
      <c r="H59" s="16">
        <f>MAX('Parametrisierung Experte'!H59,'Parametrisierung Forscherin 1'!H59,'Parametrisierung Forscher 2'!H59)-MIN('Parametrisierung Experte'!H59,'Parametrisierung Forscherin 1'!H59,'Parametrisierung Forscher 2'!H59)</f>
        <v>0</v>
      </c>
      <c r="I59" s="16">
        <f>MAX('Parametrisierung Experte'!I59,'Parametrisierung Forscherin 1'!I59,'Parametrisierung Forscher 2'!I59)-MIN('Parametrisierung Experte'!I59,'Parametrisierung Forscherin 1'!I59,'Parametrisierung Forscher 2'!I59)</f>
        <v>8</v>
      </c>
      <c r="J59" s="16">
        <f>MAX('Parametrisierung Experte'!J59,'Parametrisierung Forscherin 1'!J59,'Parametrisierung Forscher 2'!J59)-MIN('Parametrisierung Experte'!J59,'Parametrisierung Forscherin 1'!J59,'Parametrisierung Forscher 2'!J59)</f>
        <v>0</v>
      </c>
      <c r="K59" s="16">
        <f>MAX('Parametrisierung Experte'!K59,'Parametrisierung Forscherin 1'!K59,'Parametrisierung Forscher 2'!K59)-MIN('Parametrisierung Experte'!K59,'Parametrisierung Forscherin 1'!K59,'Parametrisierung Forscher 2'!K59)</f>
        <v>0</v>
      </c>
      <c r="L59" s="16">
        <f>MAX('Parametrisierung Experte'!L59,'Parametrisierung Forscherin 1'!L59,'Parametrisierung Forscher 2'!L59)-MIN('Parametrisierung Experte'!L59,'Parametrisierung Forscherin 1'!L59,'Parametrisierung Forscher 2'!L59)</f>
        <v>2</v>
      </c>
      <c r="M59" s="16">
        <f>MAX('Parametrisierung Experte'!M59,'Parametrisierung Forscherin 1'!M59,'Parametrisierung Forscher 2'!M59)-MIN('Parametrisierung Experte'!M59,'Parametrisierung Forscherin 1'!M59,'Parametrisierung Forscher 2'!M59)</f>
        <v>6</v>
      </c>
      <c r="N59" s="16">
        <f>MAX('Parametrisierung Experte'!N59,'Parametrisierung Forscherin 1'!N59,'Parametrisierung Forscher 2'!N59)-MIN('Parametrisierung Experte'!N59,'Parametrisierung Forscherin 1'!N59,'Parametrisierung Forscher 2'!N59)</f>
        <v>6</v>
      </c>
      <c r="O59" s="16">
        <f>MAX('Parametrisierung Experte'!O59,'Parametrisierung Forscherin 1'!O59,'Parametrisierung Forscher 2'!O59)-MIN('Parametrisierung Experte'!O59,'Parametrisierung Forscherin 1'!O59,'Parametrisierung Forscher 2'!O59)</f>
        <v>0</v>
      </c>
      <c r="P59" s="16">
        <f>MAX('Parametrisierung Experte'!P59,'Parametrisierung Forscherin 1'!P59,'Parametrisierung Forscher 2'!P59)-MIN('Parametrisierung Experte'!P59,'Parametrisierung Forscherin 1'!P59,'Parametrisierung Forscher 2'!P59)</f>
        <v>5</v>
      </c>
      <c r="Q59" s="16">
        <f>MAX('Parametrisierung Experte'!Q59,'Parametrisierung Forscherin 1'!Q59,'Parametrisierung Forscher 2'!Q59)-MIN('Parametrisierung Experte'!Q59,'Parametrisierung Forscherin 1'!Q59,'Parametrisierung Forscher 2'!Q59)</f>
        <v>0</v>
      </c>
      <c r="R59" s="16">
        <f>MAX('Parametrisierung Experte'!R59,'Parametrisierung Forscherin 1'!R59,'Parametrisierung Forscher 2'!R59)-MIN('Parametrisierung Experte'!R59,'Parametrisierung Forscherin 1'!R59,'Parametrisierung Forscher 2'!R59)</f>
        <v>0</v>
      </c>
      <c r="S59" s="16">
        <f>MAX('Parametrisierung Experte'!S59,'Parametrisierung Forscherin 1'!S59,'Parametrisierung Forscher 2'!S59)-MIN('Parametrisierung Experte'!S59,'Parametrisierung Forscherin 1'!S59,'Parametrisierung Forscher 2'!S59)</f>
        <v>0</v>
      </c>
      <c r="T59" s="16">
        <f>MAX('Parametrisierung Experte'!T59,'Parametrisierung Forscherin 1'!T59,'Parametrisierung Forscher 2'!T59)-MIN('Parametrisierung Experte'!T59,'Parametrisierung Forscherin 1'!T59,'Parametrisierung Forscher 2'!T59)</f>
        <v>0</v>
      </c>
      <c r="U59" s="16">
        <f>MAX('Parametrisierung Experte'!U59,'Parametrisierung Forscherin 1'!U59,'Parametrisierung Forscher 2'!U59)-MIN('Parametrisierung Experte'!U59,'Parametrisierung Forscherin 1'!U59,'Parametrisierung Forscher 2'!U59)</f>
        <v>0</v>
      </c>
      <c r="V59" s="16">
        <f>MAX('Parametrisierung Experte'!V59,'Parametrisierung Forscherin 1'!V59,'Parametrisierung Forscher 2'!V59)-MIN('Parametrisierung Experte'!V59,'Parametrisierung Forscherin 1'!V59,'Parametrisierung Forscher 2'!V59)</f>
        <v>4</v>
      </c>
      <c r="W59" s="16">
        <f>MAX('Parametrisierung Experte'!W59,'Parametrisierung Forscherin 1'!W59,'Parametrisierung Forscher 2'!W59)-MIN('Parametrisierung Experte'!W59,'Parametrisierung Forscherin 1'!W59,'Parametrisierung Forscher 2'!W59)</f>
        <v>0</v>
      </c>
      <c r="X59" s="16">
        <f>MAX('Parametrisierung Experte'!X59,'Parametrisierung Forscherin 1'!X59,'Parametrisierung Forscher 2'!X59)-MIN('Parametrisierung Experte'!X59,'Parametrisierung Forscherin 1'!X59,'Parametrisierung Forscher 2'!X59)</f>
        <v>0</v>
      </c>
      <c r="Y59" s="16">
        <f>MAX('Parametrisierung Experte'!Y59,'Parametrisierung Forscherin 1'!Y59,'Parametrisierung Forscher 2'!Y59)-MIN('Parametrisierung Experte'!Y59,'Parametrisierung Forscherin 1'!Y59,'Parametrisierung Forscher 2'!Y59)</f>
        <v>0</v>
      </c>
      <c r="Z59" s="16">
        <f>MAX('Parametrisierung Experte'!Z59,'Parametrisierung Forscherin 1'!Z59,'Parametrisierung Forscher 2'!Z59)-MIN('Parametrisierung Experte'!Z59,'Parametrisierung Forscherin 1'!Z59,'Parametrisierung Forscher 2'!Z59)</f>
        <v>0</v>
      </c>
      <c r="AA59" s="16">
        <f>MAX('Parametrisierung Experte'!AA59,'Parametrisierung Forscherin 1'!AA59,'Parametrisierung Forscher 2'!AA59)-MIN('Parametrisierung Experte'!AA59,'Parametrisierung Forscherin 1'!AA59,'Parametrisierung Forscher 2'!AA59)</f>
        <v>0</v>
      </c>
      <c r="AB59" s="16">
        <f>MAX('Parametrisierung Experte'!AB59,'Parametrisierung Forscherin 1'!AB59,'Parametrisierung Forscher 2'!AB59)-MIN('Parametrisierung Experte'!AB59,'Parametrisierung Forscherin 1'!AB59,'Parametrisierung Forscher 2'!AB59)</f>
        <v>0</v>
      </c>
      <c r="AC59" s="16">
        <f>MAX('Parametrisierung Experte'!AC59,'Parametrisierung Forscherin 1'!AC59,'Parametrisierung Forscher 2'!AC59)-MIN('Parametrisierung Experte'!AC59,'Parametrisierung Forscherin 1'!AC59,'Parametrisierung Forscher 2'!AC59)</f>
        <v>0</v>
      </c>
      <c r="AD59" s="16">
        <f>MAX('Parametrisierung Experte'!AD59,'Parametrisierung Forscherin 1'!AD59,'Parametrisierung Forscher 2'!AD59)-MIN('Parametrisierung Experte'!AD59,'Parametrisierung Forscherin 1'!AD59,'Parametrisierung Forscher 2'!AD59)</f>
        <v>0</v>
      </c>
      <c r="AE59" s="5"/>
      <c r="AF59" s="5"/>
      <c r="AG59" s="5"/>
      <c r="AI59" s="208"/>
      <c r="AJ59" s="208"/>
      <c r="AK59" s="208"/>
      <c r="AL59" s="208"/>
      <c r="AM59" s="208"/>
      <c r="AO59" s="191"/>
      <c r="AP59" s="49" t="s">
        <v>200</v>
      </c>
      <c r="AQ59" s="50">
        <v>-10</v>
      </c>
    </row>
    <row r="60" spans="1:43" ht="15.75" customHeight="1" x14ac:dyDescent="0.2">
      <c r="A60" s="186"/>
      <c r="B60" s="186"/>
      <c r="C60" s="7" t="s">
        <v>154</v>
      </c>
      <c r="D60" s="8" t="s">
        <v>123</v>
      </c>
      <c r="E60" s="16">
        <f>MAX('Parametrisierung Experte'!E60,'Parametrisierung Forscherin 1'!E60,'Parametrisierung Forscher 2'!E60)-MIN('Parametrisierung Experte'!E60,'Parametrisierung Forscherin 1'!E60,'Parametrisierung Forscher 2'!E60)</f>
        <v>5</v>
      </c>
      <c r="F60" s="16">
        <f>MAX('Parametrisierung Experte'!F60,'Parametrisierung Forscherin 1'!F60,'Parametrisierung Forscher 2'!F60)-MIN('Parametrisierung Experte'!F60,'Parametrisierung Forscherin 1'!F60,'Parametrisierung Forscher 2'!F60)</f>
        <v>0</v>
      </c>
      <c r="G60" s="16">
        <f>MAX('Parametrisierung Experte'!G60,'Parametrisierung Forscherin 1'!G60,'Parametrisierung Forscher 2'!G60)-MIN('Parametrisierung Experte'!G60,'Parametrisierung Forscherin 1'!G60,'Parametrisierung Forscher 2'!G60)</f>
        <v>5</v>
      </c>
      <c r="H60" s="16">
        <f>MAX('Parametrisierung Experte'!H60,'Parametrisierung Forscherin 1'!H60,'Parametrisierung Forscher 2'!H60)-MIN('Parametrisierung Experte'!H60,'Parametrisierung Forscherin 1'!H60,'Parametrisierung Forscher 2'!H60)</f>
        <v>5</v>
      </c>
      <c r="I60" s="16">
        <f>MAX('Parametrisierung Experte'!I60,'Parametrisierung Forscherin 1'!I60,'Parametrisierung Forscher 2'!I60)-MIN('Parametrisierung Experte'!I60,'Parametrisierung Forscherin 1'!I60,'Parametrisierung Forscher 2'!I60)</f>
        <v>0</v>
      </c>
      <c r="J60" s="16">
        <f>MAX('Parametrisierung Experte'!J60,'Parametrisierung Forscherin 1'!J60,'Parametrisierung Forscher 2'!J60)-MIN('Parametrisierung Experte'!J60,'Parametrisierung Forscherin 1'!J60,'Parametrisierung Forscher 2'!J60)</f>
        <v>6</v>
      </c>
      <c r="K60" s="16">
        <f>MAX('Parametrisierung Experte'!K60,'Parametrisierung Forscherin 1'!K60,'Parametrisierung Forscher 2'!K60)-MIN('Parametrisierung Experte'!K60,'Parametrisierung Forscherin 1'!K60,'Parametrisierung Forscher 2'!K60)</f>
        <v>0</v>
      </c>
      <c r="L60" s="16">
        <f>MAX('Parametrisierung Experte'!L60,'Parametrisierung Forscherin 1'!L60,'Parametrisierung Forscher 2'!L60)-MIN('Parametrisierung Experte'!L60,'Parametrisierung Forscherin 1'!L60,'Parametrisierung Forscher 2'!L60)</f>
        <v>0</v>
      </c>
      <c r="M60" s="16">
        <f>MAX('Parametrisierung Experte'!M60,'Parametrisierung Forscherin 1'!M60,'Parametrisierung Forscher 2'!M60)-MIN('Parametrisierung Experte'!M60,'Parametrisierung Forscherin 1'!M60,'Parametrisierung Forscher 2'!M60)</f>
        <v>0</v>
      </c>
      <c r="N60" s="16">
        <f>MAX('Parametrisierung Experte'!N60,'Parametrisierung Forscherin 1'!N60,'Parametrisierung Forscher 2'!N60)-MIN('Parametrisierung Experte'!N60,'Parametrisierung Forscherin 1'!N60,'Parametrisierung Forscher 2'!N60)</f>
        <v>0</v>
      </c>
      <c r="O60" s="16">
        <f>MAX('Parametrisierung Experte'!O60,'Parametrisierung Forscherin 1'!O60,'Parametrisierung Forscher 2'!O60)-MIN('Parametrisierung Experte'!O60,'Parametrisierung Forscherin 1'!O60,'Parametrisierung Forscher 2'!O60)</f>
        <v>0</v>
      </c>
      <c r="P60" s="16">
        <f>MAX('Parametrisierung Experte'!P60,'Parametrisierung Forscherin 1'!P60,'Parametrisierung Forscher 2'!P60)-MIN('Parametrisierung Experte'!P60,'Parametrisierung Forscherin 1'!P60,'Parametrisierung Forscher 2'!P60)</f>
        <v>0</v>
      </c>
      <c r="Q60" s="16">
        <f>MAX('Parametrisierung Experte'!Q60,'Parametrisierung Forscherin 1'!Q60,'Parametrisierung Forscher 2'!Q60)-MIN('Parametrisierung Experte'!Q60,'Parametrisierung Forscherin 1'!Q60,'Parametrisierung Forscher 2'!Q60)</f>
        <v>0</v>
      </c>
      <c r="R60" s="16">
        <f>MAX('Parametrisierung Experte'!R60,'Parametrisierung Forscherin 1'!R60,'Parametrisierung Forscher 2'!R60)-MIN('Parametrisierung Experte'!R60,'Parametrisierung Forscherin 1'!R60,'Parametrisierung Forscher 2'!R60)</f>
        <v>0</v>
      </c>
      <c r="S60" s="16">
        <f>MAX('Parametrisierung Experte'!S60,'Parametrisierung Forscherin 1'!S60,'Parametrisierung Forscher 2'!S60)-MIN('Parametrisierung Experte'!S60,'Parametrisierung Forscherin 1'!S60,'Parametrisierung Forscher 2'!S60)</f>
        <v>0</v>
      </c>
      <c r="T60" s="16">
        <f>MAX('Parametrisierung Experte'!T60,'Parametrisierung Forscherin 1'!T60,'Parametrisierung Forscher 2'!T60)-MIN('Parametrisierung Experte'!T60,'Parametrisierung Forscherin 1'!T60,'Parametrisierung Forscher 2'!T60)</f>
        <v>0</v>
      </c>
      <c r="U60" s="16">
        <f>MAX('Parametrisierung Experte'!U60,'Parametrisierung Forscherin 1'!U60,'Parametrisierung Forscher 2'!U60)-MIN('Parametrisierung Experte'!U60,'Parametrisierung Forscherin 1'!U60,'Parametrisierung Forscher 2'!U60)</f>
        <v>2</v>
      </c>
      <c r="V60" s="16">
        <f>MAX('Parametrisierung Experte'!V60,'Parametrisierung Forscherin 1'!V60,'Parametrisierung Forscher 2'!V60)-MIN('Parametrisierung Experte'!V60,'Parametrisierung Forscherin 1'!V60,'Parametrisierung Forscher 2'!V60)</f>
        <v>0</v>
      </c>
      <c r="W60" s="16">
        <f>MAX('Parametrisierung Experte'!W60,'Parametrisierung Forscherin 1'!W60,'Parametrisierung Forscher 2'!W60)-MIN('Parametrisierung Experte'!W60,'Parametrisierung Forscherin 1'!W60,'Parametrisierung Forscher 2'!W60)</f>
        <v>0</v>
      </c>
      <c r="X60" s="16">
        <f>MAX('Parametrisierung Experte'!X60,'Parametrisierung Forscherin 1'!X60,'Parametrisierung Forscher 2'!X60)-MIN('Parametrisierung Experte'!X60,'Parametrisierung Forscherin 1'!X60,'Parametrisierung Forscher 2'!X60)</f>
        <v>0</v>
      </c>
      <c r="Y60" s="16">
        <f>MAX('Parametrisierung Experte'!Y60,'Parametrisierung Forscherin 1'!Y60,'Parametrisierung Forscher 2'!Y60)-MIN('Parametrisierung Experte'!Y60,'Parametrisierung Forscherin 1'!Y60,'Parametrisierung Forscher 2'!Y60)</f>
        <v>0</v>
      </c>
      <c r="Z60" s="16">
        <f>MAX('Parametrisierung Experte'!Z60,'Parametrisierung Forscherin 1'!Z60,'Parametrisierung Forscher 2'!Z60)-MIN('Parametrisierung Experte'!Z60,'Parametrisierung Forscherin 1'!Z60,'Parametrisierung Forscher 2'!Z60)</f>
        <v>0</v>
      </c>
      <c r="AA60" s="16">
        <f>MAX('Parametrisierung Experte'!AA60,'Parametrisierung Forscherin 1'!AA60,'Parametrisierung Forscher 2'!AA60)-MIN('Parametrisierung Experte'!AA60,'Parametrisierung Forscherin 1'!AA60,'Parametrisierung Forscher 2'!AA60)</f>
        <v>3</v>
      </c>
      <c r="AB60" s="16">
        <f>MAX('Parametrisierung Experte'!AB60,'Parametrisierung Forscherin 1'!AB60,'Parametrisierung Forscher 2'!AB60)-MIN('Parametrisierung Experte'!AB60,'Parametrisierung Forscherin 1'!AB60,'Parametrisierung Forscher 2'!AB60)</f>
        <v>2</v>
      </c>
      <c r="AC60" s="16">
        <f>MAX('Parametrisierung Experte'!AC60,'Parametrisierung Forscherin 1'!AC60,'Parametrisierung Forscher 2'!AC60)-MIN('Parametrisierung Experte'!AC60,'Parametrisierung Forscherin 1'!AC60,'Parametrisierung Forscher 2'!AC60)</f>
        <v>5</v>
      </c>
      <c r="AD60" s="16">
        <f>MAX('Parametrisierung Experte'!AD60,'Parametrisierung Forscherin 1'!AD60,'Parametrisierung Forscher 2'!AD60)-MIN('Parametrisierung Experte'!AD60,'Parametrisierung Forscherin 1'!AD60,'Parametrisierung Forscher 2'!AD60)</f>
        <v>0</v>
      </c>
      <c r="AE60" s="5"/>
      <c r="AF60" s="5"/>
      <c r="AG60" s="5"/>
      <c r="AI60" s="208"/>
      <c r="AJ60" s="208"/>
      <c r="AK60" s="208"/>
      <c r="AL60" s="208"/>
      <c r="AM60" s="208"/>
      <c r="AO60" s="40"/>
      <c r="AP60" s="41"/>
      <c r="AQ60" s="42"/>
    </row>
    <row r="61" spans="1:43" ht="15.75" customHeight="1" x14ac:dyDescent="0.2">
      <c r="A61" s="186"/>
      <c r="B61" s="186"/>
      <c r="C61" s="7" t="s">
        <v>155</v>
      </c>
      <c r="D61" s="8" t="s">
        <v>124</v>
      </c>
      <c r="E61" s="16">
        <f>MAX('Parametrisierung Experte'!E61,'Parametrisierung Forscherin 1'!E61,'Parametrisierung Forscher 2'!E61)-MIN('Parametrisierung Experte'!E61,'Parametrisierung Forscherin 1'!E61,'Parametrisierung Forscher 2'!E61)</f>
        <v>5</v>
      </c>
      <c r="F61" s="16">
        <f>MAX('Parametrisierung Experte'!F61,'Parametrisierung Forscherin 1'!F61,'Parametrisierung Forscher 2'!F61)-MIN('Parametrisierung Experte'!F61,'Parametrisierung Forscherin 1'!F61,'Parametrisierung Forscher 2'!F61)</f>
        <v>0</v>
      </c>
      <c r="G61" s="16">
        <f>MAX('Parametrisierung Experte'!G61,'Parametrisierung Forscherin 1'!G61,'Parametrisierung Forscher 2'!G61)-MIN('Parametrisierung Experte'!G61,'Parametrisierung Forscherin 1'!G61,'Parametrisierung Forscher 2'!G61)</f>
        <v>5</v>
      </c>
      <c r="H61" s="16">
        <f>MAX('Parametrisierung Experte'!H61,'Parametrisierung Forscherin 1'!H61,'Parametrisierung Forscher 2'!H61)-MIN('Parametrisierung Experte'!H61,'Parametrisierung Forscherin 1'!H61,'Parametrisierung Forscher 2'!H61)</f>
        <v>5</v>
      </c>
      <c r="I61" s="16">
        <f>MAX('Parametrisierung Experte'!I61,'Parametrisierung Forscherin 1'!I61,'Parametrisierung Forscher 2'!I61)-MIN('Parametrisierung Experte'!I61,'Parametrisierung Forscherin 1'!I61,'Parametrisierung Forscher 2'!I61)</f>
        <v>0</v>
      </c>
      <c r="J61" s="16">
        <f>MAX('Parametrisierung Experte'!J61,'Parametrisierung Forscherin 1'!J61,'Parametrisierung Forscher 2'!J61)-MIN('Parametrisierung Experte'!J61,'Parametrisierung Forscherin 1'!J61,'Parametrisierung Forscher 2'!J61)</f>
        <v>6</v>
      </c>
      <c r="K61" s="16">
        <f>MAX('Parametrisierung Experte'!K61,'Parametrisierung Forscherin 1'!K61,'Parametrisierung Forscher 2'!K61)-MIN('Parametrisierung Experte'!K61,'Parametrisierung Forscherin 1'!K61,'Parametrisierung Forscher 2'!K61)</f>
        <v>0</v>
      </c>
      <c r="L61" s="16">
        <f>MAX('Parametrisierung Experte'!L61,'Parametrisierung Forscherin 1'!L61,'Parametrisierung Forscher 2'!L61)-MIN('Parametrisierung Experte'!L61,'Parametrisierung Forscherin 1'!L61,'Parametrisierung Forscher 2'!L61)</f>
        <v>0</v>
      </c>
      <c r="M61" s="16">
        <f>MAX('Parametrisierung Experte'!M61,'Parametrisierung Forscherin 1'!M61,'Parametrisierung Forscher 2'!M61)-MIN('Parametrisierung Experte'!M61,'Parametrisierung Forscherin 1'!M61,'Parametrisierung Forscher 2'!M61)</f>
        <v>0</v>
      </c>
      <c r="N61" s="16">
        <f>MAX('Parametrisierung Experte'!N61,'Parametrisierung Forscherin 1'!N61,'Parametrisierung Forscher 2'!N61)-MIN('Parametrisierung Experte'!N61,'Parametrisierung Forscherin 1'!N61,'Parametrisierung Forscher 2'!N61)</f>
        <v>0</v>
      </c>
      <c r="O61" s="16">
        <f>MAX('Parametrisierung Experte'!O61,'Parametrisierung Forscherin 1'!O61,'Parametrisierung Forscher 2'!O61)-MIN('Parametrisierung Experte'!O61,'Parametrisierung Forscherin 1'!O61,'Parametrisierung Forscher 2'!O61)</f>
        <v>0</v>
      </c>
      <c r="P61" s="16">
        <f>MAX('Parametrisierung Experte'!P61,'Parametrisierung Forscherin 1'!P61,'Parametrisierung Forscher 2'!P61)-MIN('Parametrisierung Experte'!P61,'Parametrisierung Forscherin 1'!P61,'Parametrisierung Forscher 2'!P61)</f>
        <v>0</v>
      </c>
      <c r="Q61" s="16">
        <f>MAX('Parametrisierung Experte'!Q61,'Parametrisierung Forscherin 1'!Q61,'Parametrisierung Forscher 2'!Q61)-MIN('Parametrisierung Experte'!Q61,'Parametrisierung Forscherin 1'!Q61,'Parametrisierung Forscher 2'!Q61)</f>
        <v>0</v>
      </c>
      <c r="R61" s="16">
        <f>MAX('Parametrisierung Experte'!R61,'Parametrisierung Forscherin 1'!R61,'Parametrisierung Forscher 2'!R61)-MIN('Parametrisierung Experte'!R61,'Parametrisierung Forscherin 1'!R61,'Parametrisierung Forscher 2'!R61)</f>
        <v>0</v>
      </c>
      <c r="S61" s="16">
        <f>MAX('Parametrisierung Experte'!S61,'Parametrisierung Forscherin 1'!S61,'Parametrisierung Forscher 2'!S61)-MIN('Parametrisierung Experte'!S61,'Parametrisierung Forscherin 1'!S61,'Parametrisierung Forscher 2'!S61)</f>
        <v>0</v>
      </c>
      <c r="T61" s="16">
        <f>MAX('Parametrisierung Experte'!T61,'Parametrisierung Forscherin 1'!T61,'Parametrisierung Forscher 2'!T61)-MIN('Parametrisierung Experte'!T61,'Parametrisierung Forscherin 1'!T61,'Parametrisierung Forscher 2'!T61)</f>
        <v>0</v>
      </c>
      <c r="U61" s="16">
        <f>MAX('Parametrisierung Experte'!U61,'Parametrisierung Forscherin 1'!U61,'Parametrisierung Forscher 2'!U61)-MIN('Parametrisierung Experte'!U61,'Parametrisierung Forscherin 1'!U61,'Parametrisierung Forscher 2'!U61)</f>
        <v>2</v>
      </c>
      <c r="V61" s="16">
        <f>MAX('Parametrisierung Experte'!V61,'Parametrisierung Forscherin 1'!V61,'Parametrisierung Forscher 2'!V61)-MIN('Parametrisierung Experte'!V61,'Parametrisierung Forscherin 1'!V61,'Parametrisierung Forscher 2'!V61)</f>
        <v>0</v>
      </c>
      <c r="W61" s="16">
        <f>MAX('Parametrisierung Experte'!W61,'Parametrisierung Forscherin 1'!W61,'Parametrisierung Forscher 2'!W61)-MIN('Parametrisierung Experte'!W61,'Parametrisierung Forscherin 1'!W61,'Parametrisierung Forscher 2'!W61)</f>
        <v>0</v>
      </c>
      <c r="X61" s="16">
        <f>MAX('Parametrisierung Experte'!X61,'Parametrisierung Forscherin 1'!X61,'Parametrisierung Forscher 2'!X61)-MIN('Parametrisierung Experte'!X61,'Parametrisierung Forscherin 1'!X61,'Parametrisierung Forscher 2'!X61)</f>
        <v>0</v>
      </c>
      <c r="Y61" s="16">
        <f>MAX('Parametrisierung Experte'!Y61,'Parametrisierung Forscherin 1'!Y61,'Parametrisierung Forscher 2'!Y61)-MIN('Parametrisierung Experte'!Y61,'Parametrisierung Forscherin 1'!Y61,'Parametrisierung Forscher 2'!Y61)</f>
        <v>0</v>
      </c>
      <c r="Z61" s="16">
        <f>MAX('Parametrisierung Experte'!Z61,'Parametrisierung Forscherin 1'!Z61,'Parametrisierung Forscher 2'!Z61)-MIN('Parametrisierung Experte'!Z61,'Parametrisierung Forscherin 1'!Z61,'Parametrisierung Forscher 2'!Z61)</f>
        <v>0</v>
      </c>
      <c r="AA61" s="16">
        <f>MAX('Parametrisierung Experte'!AA61,'Parametrisierung Forscherin 1'!AA61,'Parametrisierung Forscher 2'!AA61)-MIN('Parametrisierung Experte'!AA61,'Parametrisierung Forscherin 1'!AA61,'Parametrisierung Forscher 2'!AA61)</f>
        <v>3</v>
      </c>
      <c r="AB61" s="16">
        <f>MAX('Parametrisierung Experte'!AB61,'Parametrisierung Forscherin 1'!AB61,'Parametrisierung Forscher 2'!AB61)-MIN('Parametrisierung Experte'!AB61,'Parametrisierung Forscherin 1'!AB61,'Parametrisierung Forscher 2'!AB61)</f>
        <v>2</v>
      </c>
      <c r="AC61" s="16">
        <f>MAX('Parametrisierung Experte'!AC61,'Parametrisierung Forscherin 1'!AC61,'Parametrisierung Forscher 2'!AC61)-MIN('Parametrisierung Experte'!AC61,'Parametrisierung Forscherin 1'!AC61,'Parametrisierung Forscher 2'!AC61)</f>
        <v>5</v>
      </c>
      <c r="AD61" s="16">
        <f>MAX('Parametrisierung Experte'!AD61,'Parametrisierung Forscherin 1'!AD61,'Parametrisierung Forscher 2'!AD61)-MIN('Parametrisierung Experte'!AD61,'Parametrisierung Forscherin 1'!AD61,'Parametrisierung Forscher 2'!AD61)</f>
        <v>0</v>
      </c>
      <c r="AE61" s="5"/>
      <c r="AF61" s="5"/>
      <c r="AG61" s="5"/>
      <c r="AI61" s="208"/>
      <c r="AJ61" s="208"/>
      <c r="AK61" s="208"/>
      <c r="AL61" s="208"/>
      <c r="AM61" s="208"/>
      <c r="AO61" s="40"/>
      <c r="AP61" s="41"/>
      <c r="AQ61" s="42"/>
    </row>
    <row r="62" spans="1:43" ht="15.75" customHeight="1" x14ac:dyDescent="0.2">
      <c r="A62" s="186"/>
      <c r="B62" s="186"/>
      <c r="C62" s="7" t="s">
        <v>156</v>
      </c>
      <c r="D62" s="8" t="s">
        <v>125</v>
      </c>
      <c r="E62" s="16">
        <f>MAX('Parametrisierung Experte'!E62,'Parametrisierung Forscherin 1'!E62,'Parametrisierung Forscher 2'!E62)-MIN('Parametrisierung Experte'!E62,'Parametrisierung Forscherin 1'!E62,'Parametrisierung Forscher 2'!E62)</f>
        <v>0</v>
      </c>
      <c r="F62" s="16">
        <f>MAX('Parametrisierung Experte'!F62,'Parametrisierung Forscherin 1'!F62,'Parametrisierung Forscher 2'!F62)-MIN('Parametrisierung Experte'!F62,'Parametrisierung Forscherin 1'!F62,'Parametrisierung Forscher 2'!F62)</f>
        <v>0</v>
      </c>
      <c r="G62" s="16">
        <f>MAX('Parametrisierung Experte'!G62,'Parametrisierung Forscherin 1'!G62,'Parametrisierung Forscher 2'!G62)-MIN('Parametrisierung Experte'!G62,'Parametrisierung Forscherin 1'!G62,'Parametrisierung Forscher 2'!G62)</f>
        <v>8</v>
      </c>
      <c r="H62" s="16">
        <f>MAX('Parametrisierung Experte'!H62,'Parametrisierung Forscherin 1'!H62,'Parametrisierung Forscher 2'!H62)-MIN('Parametrisierung Experte'!H62,'Parametrisierung Forscherin 1'!H62,'Parametrisierung Forscher 2'!H62)</f>
        <v>0</v>
      </c>
      <c r="I62" s="16">
        <f>MAX('Parametrisierung Experte'!I62,'Parametrisierung Forscherin 1'!I62,'Parametrisierung Forscher 2'!I62)-MIN('Parametrisierung Experte'!I62,'Parametrisierung Forscherin 1'!I62,'Parametrisierung Forscher 2'!I62)</f>
        <v>5</v>
      </c>
      <c r="J62" s="16">
        <f>MAX('Parametrisierung Experte'!J62,'Parametrisierung Forscherin 1'!J62,'Parametrisierung Forscher 2'!J62)-MIN('Parametrisierung Experte'!J62,'Parametrisierung Forscherin 1'!J62,'Parametrisierung Forscher 2'!J62)</f>
        <v>6</v>
      </c>
      <c r="K62" s="16">
        <f>MAX('Parametrisierung Experte'!K62,'Parametrisierung Forscherin 1'!K62,'Parametrisierung Forscher 2'!K62)-MIN('Parametrisierung Experte'!K62,'Parametrisierung Forscherin 1'!K62,'Parametrisierung Forscher 2'!K62)</f>
        <v>4</v>
      </c>
      <c r="L62" s="16">
        <f>MAX('Parametrisierung Experte'!L62,'Parametrisierung Forscherin 1'!L62,'Parametrisierung Forscher 2'!L62)-MIN('Parametrisierung Experte'!L62,'Parametrisierung Forscherin 1'!L62,'Parametrisierung Forscher 2'!L62)</f>
        <v>4</v>
      </c>
      <c r="M62" s="16">
        <f>MAX('Parametrisierung Experte'!M62,'Parametrisierung Forscherin 1'!M62,'Parametrisierung Forscher 2'!M62)-MIN('Parametrisierung Experte'!M62,'Parametrisierung Forscherin 1'!M62,'Parametrisierung Forscher 2'!M62)</f>
        <v>4</v>
      </c>
      <c r="N62" s="16">
        <f>MAX('Parametrisierung Experte'!N62,'Parametrisierung Forscherin 1'!N62,'Parametrisierung Forscher 2'!N62)-MIN('Parametrisierung Experte'!N62,'Parametrisierung Forscherin 1'!N62,'Parametrisierung Forscher 2'!N62)</f>
        <v>0</v>
      </c>
      <c r="O62" s="16">
        <f>MAX('Parametrisierung Experte'!O62,'Parametrisierung Forscherin 1'!O62,'Parametrisierung Forscher 2'!O62)-MIN('Parametrisierung Experte'!O62,'Parametrisierung Forscherin 1'!O62,'Parametrisierung Forscher 2'!O62)</f>
        <v>0</v>
      </c>
      <c r="P62" s="16">
        <f>MAX('Parametrisierung Experte'!P62,'Parametrisierung Forscherin 1'!P62,'Parametrisierung Forscher 2'!P62)-MIN('Parametrisierung Experte'!P62,'Parametrisierung Forscherin 1'!P62,'Parametrisierung Forscher 2'!P62)</f>
        <v>0</v>
      </c>
      <c r="Q62" s="16">
        <f>MAX('Parametrisierung Experte'!Q62,'Parametrisierung Forscherin 1'!Q62,'Parametrisierung Forscher 2'!Q62)-MIN('Parametrisierung Experte'!Q62,'Parametrisierung Forscherin 1'!Q62,'Parametrisierung Forscher 2'!Q62)</f>
        <v>0</v>
      </c>
      <c r="R62" s="16">
        <f>MAX('Parametrisierung Experte'!R62,'Parametrisierung Forscherin 1'!R62,'Parametrisierung Forscher 2'!R62)-MIN('Parametrisierung Experte'!R62,'Parametrisierung Forscherin 1'!R62,'Parametrisierung Forscher 2'!R62)</f>
        <v>4</v>
      </c>
      <c r="S62" s="16">
        <f>MAX('Parametrisierung Experte'!S62,'Parametrisierung Forscherin 1'!S62,'Parametrisierung Forscher 2'!S62)-MIN('Parametrisierung Experte'!S62,'Parametrisierung Forscherin 1'!S62,'Parametrisierung Forscher 2'!S62)</f>
        <v>4</v>
      </c>
      <c r="T62" s="16">
        <f>MAX('Parametrisierung Experte'!T62,'Parametrisierung Forscherin 1'!T62,'Parametrisierung Forscher 2'!T62)-MIN('Parametrisierung Experte'!T62,'Parametrisierung Forscherin 1'!T62,'Parametrisierung Forscher 2'!T62)</f>
        <v>0</v>
      </c>
      <c r="U62" s="16">
        <f>MAX('Parametrisierung Experte'!U62,'Parametrisierung Forscherin 1'!U62,'Parametrisierung Forscher 2'!U62)-MIN('Parametrisierung Experte'!U62,'Parametrisierung Forscherin 1'!U62,'Parametrisierung Forscher 2'!U62)</f>
        <v>2</v>
      </c>
      <c r="V62" s="16">
        <f>MAX('Parametrisierung Experte'!V62,'Parametrisierung Forscherin 1'!V62,'Parametrisierung Forscher 2'!V62)-MIN('Parametrisierung Experte'!V62,'Parametrisierung Forscherin 1'!V62,'Parametrisierung Forscher 2'!V62)</f>
        <v>0</v>
      </c>
      <c r="W62" s="16">
        <f>MAX('Parametrisierung Experte'!W62,'Parametrisierung Forscherin 1'!W62,'Parametrisierung Forscher 2'!W62)-MIN('Parametrisierung Experte'!W62,'Parametrisierung Forscherin 1'!W62,'Parametrisierung Forscher 2'!W62)</f>
        <v>0</v>
      </c>
      <c r="X62" s="16">
        <f>MAX('Parametrisierung Experte'!X62,'Parametrisierung Forscherin 1'!X62,'Parametrisierung Forscher 2'!X62)-MIN('Parametrisierung Experte'!X62,'Parametrisierung Forscherin 1'!X62,'Parametrisierung Forscher 2'!X62)</f>
        <v>0</v>
      </c>
      <c r="Y62" s="16">
        <f>MAX('Parametrisierung Experte'!Y62,'Parametrisierung Forscherin 1'!Y62,'Parametrisierung Forscher 2'!Y62)-MIN('Parametrisierung Experte'!Y62,'Parametrisierung Forscherin 1'!Y62,'Parametrisierung Forscher 2'!Y62)</f>
        <v>0</v>
      </c>
      <c r="Z62" s="16">
        <f>MAX('Parametrisierung Experte'!Z62,'Parametrisierung Forscherin 1'!Z62,'Parametrisierung Forscher 2'!Z62)-MIN('Parametrisierung Experte'!Z62,'Parametrisierung Forscherin 1'!Z62,'Parametrisierung Forscher 2'!Z62)</f>
        <v>0</v>
      </c>
      <c r="AA62" s="16">
        <f>MAX('Parametrisierung Experte'!AA62,'Parametrisierung Forscherin 1'!AA62,'Parametrisierung Forscher 2'!AA62)-MIN('Parametrisierung Experte'!AA62,'Parametrisierung Forscherin 1'!AA62,'Parametrisierung Forscher 2'!AA62)</f>
        <v>0</v>
      </c>
      <c r="AB62" s="16">
        <f>MAX('Parametrisierung Experte'!AB62,'Parametrisierung Forscherin 1'!AB62,'Parametrisierung Forscher 2'!AB62)-MIN('Parametrisierung Experte'!AB62,'Parametrisierung Forscherin 1'!AB62,'Parametrisierung Forscher 2'!AB62)</f>
        <v>0</v>
      </c>
      <c r="AC62" s="16">
        <f>MAX('Parametrisierung Experte'!AC62,'Parametrisierung Forscherin 1'!AC62,'Parametrisierung Forscher 2'!AC62)-MIN('Parametrisierung Experte'!AC62,'Parametrisierung Forscherin 1'!AC62,'Parametrisierung Forscher 2'!AC62)</f>
        <v>6</v>
      </c>
      <c r="AD62" s="16">
        <f>MAX('Parametrisierung Experte'!AD62,'Parametrisierung Forscherin 1'!AD62,'Parametrisierung Forscher 2'!AD62)-MIN('Parametrisierung Experte'!AD62,'Parametrisierung Forscherin 1'!AD62,'Parametrisierung Forscher 2'!AD62)</f>
        <v>0</v>
      </c>
      <c r="AE62" s="5"/>
      <c r="AF62" s="5"/>
      <c r="AG62" s="5"/>
      <c r="AI62" s="208"/>
      <c r="AJ62" s="208"/>
      <c r="AK62" s="208"/>
      <c r="AL62" s="208"/>
      <c r="AM62" s="208"/>
      <c r="AO62" s="40"/>
      <c r="AP62" s="41"/>
      <c r="AQ62" s="42"/>
    </row>
    <row r="63" spans="1:43" ht="15.75" customHeight="1" x14ac:dyDescent="0.2">
      <c r="A63" s="186"/>
      <c r="B63" s="186" t="s">
        <v>162</v>
      </c>
      <c r="C63" s="7" t="s">
        <v>157</v>
      </c>
      <c r="D63" s="8" t="s">
        <v>126</v>
      </c>
      <c r="E63" s="16">
        <f>MAX('Parametrisierung Experte'!E63,'Parametrisierung Forscherin 1'!E63,'Parametrisierung Forscher 2'!E63)-MIN('Parametrisierung Experte'!E63,'Parametrisierung Forscherin 1'!E63,'Parametrisierung Forscher 2'!E63)</f>
        <v>7</v>
      </c>
      <c r="F63" s="16">
        <f>MAX('Parametrisierung Experte'!F63,'Parametrisierung Forscherin 1'!F63,'Parametrisierung Forscher 2'!F63)-MIN('Parametrisierung Experte'!F63,'Parametrisierung Forscherin 1'!F63,'Parametrisierung Forscher 2'!F63)</f>
        <v>0</v>
      </c>
      <c r="G63" s="16">
        <f>MAX('Parametrisierung Experte'!G63,'Parametrisierung Forscherin 1'!G63,'Parametrisierung Forscher 2'!G63)-MIN('Parametrisierung Experte'!G63,'Parametrisierung Forscherin 1'!G63,'Parametrisierung Forscher 2'!G63)</f>
        <v>0</v>
      </c>
      <c r="H63" s="16">
        <f>MAX('Parametrisierung Experte'!H63,'Parametrisierung Forscherin 1'!H63,'Parametrisierung Forscher 2'!H63)-MIN('Parametrisierung Experte'!H63,'Parametrisierung Forscherin 1'!H63,'Parametrisierung Forscher 2'!H63)</f>
        <v>0</v>
      </c>
      <c r="I63" s="16">
        <f>MAX('Parametrisierung Experte'!I63,'Parametrisierung Forscherin 1'!I63,'Parametrisierung Forscher 2'!I63)-MIN('Parametrisierung Experte'!I63,'Parametrisierung Forscherin 1'!I63,'Parametrisierung Forscher 2'!I63)</f>
        <v>4</v>
      </c>
      <c r="J63" s="16">
        <f>MAX('Parametrisierung Experte'!J63,'Parametrisierung Forscherin 1'!J63,'Parametrisierung Forscher 2'!J63)-MIN('Parametrisierung Experte'!J63,'Parametrisierung Forscherin 1'!J63,'Parametrisierung Forscher 2'!J63)</f>
        <v>5</v>
      </c>
      <c r="K63" s="16">
        <f>MAX('Parametrisierung Experte'!K63,'Parametrisierung Forscherin 1'!K63,'Parametrisierung Forscher 2'!K63)-MIN('Parametrisierung Experte'!K63,'Parametrisierung Forscherin 1'!K63,'Parametrisierung Forscher 2'!K63)</f>
        <v>6</v>
      </c>
      <c r="L63" s="16">
        <f>MAX('Parametrisierung Experte'!L63,'Parametrisierung Forscherin 1'!L63,'Parametrisierung Forscher 2'!L63)-MIN('Parametrisierung Experte'!L63,'Parametrisierung Forscherin 1'!L63,'Parametrisierung Forscher 2'!L63)</f>
        <v>0</v>
      </c>
      <c r="M63" s="16">
        <f>MAX('Parametrisierung Experte'!M63,'Parametrisierung Forscherin 1'!M63,'Parametrisierung Forscher 2'!M63)-MIN('Parametrisierung Experte'!M63,'Parametrisierung Forscherin 1'!M63,'Parametrisierung Forscher 2'!M63)</f>
        <v>5</v>
      </c>
      <c r="N63" s="16">
        <f>MAX('Parametrisierung Experte'!N63,'Parametrisierung Forscherin 1'!N63,'Parametrisierung Forscher 2'!N63)-MIN('Parametrisierung Experte'!N63,'Parametrisierung Forscherin 1'!N63,'Parametrisierung Forscher 2'!N63)</f>
        <v>0</v>
      </c>
      <c r="O63" s="16">
        <f>MAX('Parametrisierung Experte'!O63,'Parametrisierung Forscherin 1'!O63,'Parametrisierung Forscher 2'!O63)-MIN('Parametrisierung Experte'!O63,'Parametrisierung Forscherin 1'!O63,'Parametrisierung Forscher 2'!O63)</f>
        <v>4</v>
      </c>
      <c r="P63" s="16">
        <f>MAX('Parametrisierung Experte'!P63,'Parametrisierung Forscherin 1'!P63,'Parametrisierung Forscher 2'!P63)-MIN('Parametrisierung Experte'!P63,'Parametrisierung Forscherin 1'!P63,'Parametrisierung Forscher 2'!P63)</f>
        <v>0</v>
      </c>
      <c r="Q63" s="16">
        <f>MAX('Parametrisierung Experte'!Q63,'Parametrisierung Forscherin 1'!Q63,'Parametrisierung Forscher 2'!Q63)-MIN('Parametrisierung Experte'!Q63,'Parametrisierung Forscherin 1'!Q63,'Parametrisierung Forscher 2'!Q63)</f>
        <v>6</v>
      </c>
      <c r="R63" s="16">
        <f>MAX('Parametrisierung Experte'!R63,'Parametrisierung Forscherin 1'!R63,'Parametrisierung Forscher 2'!R63)-MIN('Parametrisierung Experte'!R63,'Parametrisierung Forscherin 1'!R63,'Parametrisierung Forscher 2'!R63)</f>
        <v>0</v>
      </c>
      <c r="S63" s="16">
        <f>MAX('Parametrisierung Experte'!S63,'Parametrisierung Forscherin 1'!S63,'Parametrisierung Forscher 2'!S63)-MIN('Parametrisierung Experte'!S63,'Parametrisierung Forscherin 1'!S63,'Parametrisierung Forscher 2'!S63)</f>
        <v>0</v>
      </c>
      <c r="T63" s="16">
        <f>MAX('Parametrisierung Experte'!T63,'Parametrisierung Forscherin 1'!T63,'Parametrisierung Forscher 2'!T63)-MIN('Parametrisierung Experte'!T63,'Parametrisierung Forscherin 1'!T63,'Parametrisierung Forscher 2'!T63)</f>
        <v>3</v>
      </c>
      <c r="U63" s="16">
        <f>MAX('Parametrisierung Experte'!U63,'Parametrisierung Forscherin 1'!U63,'Parametrisierung Forscher 2'!U63)-MIN('Parametrisierung Experte'!U63,'Parametrisierung Forscherin 1'!U63,'Parametrisierung Forscher 2'!U63)</f>
        <v>4</v>
      </c>
      <c r="V63" s="16">
        <f>MAX('Parametrisierung Experte'!V63,'Parametrisierung Forscherin 1'!V63,'Parametrisierung Forscher 2'!V63)-MIN('Parametrisierung Experte'!V63,'Parametrisierung Forscherin 1'!V63,'Parametrisierung Forscher 2'!V63)</f>
        <v>5</v>
      </c>
      <c r="W63" s="16">
        <f>MAX('Parametrisierung Experte'!W63,'Parametrisierung Forscherin 1'!W63,'Parametrisierung Forscher 2'!W63)-MIN('Parametrisierung Experte'!W63,'Parametrisierung Forscherin 1'!W63,'Parametrisierung Forscher 2'!W63)</f>
        <v>0</v>
      </c>
      <c r="X63" s="16">
        <f>MAX('Parametrisierung Experte'!X63,'Parametrisierung Forscherin 1'!X63,'Parametrisierung Forscher 2'!X63)-MIN('Parametrisierung Experte'!X63,'Parametrisierung Forscherin 1'!X63,'Parametrisierung Forscher 2'!X63)</f>
        <v>0</v>
      </c>
      <c r="Y63" s="16">
        <f>MAX('Parametrisierung Experte'!Y63,'Parametrisierung Forscherin 1'!Y63,'Parametrisierung Forscher 2'!Y63)-MIN('Parametrisierung Experte'!Y63,'Parametrisierung Forscherin 1'!Y63,'Parametrisierung Forscher 2'!Y63)</f>
        <v>0</v>
      </c>
      <c r="Z63" s="16">
        <f>MAX('Parametrisierung Experte'!Z63,'Parametrisierung Forscherin 1'!Z63,'Parametrisierung Forscher 2'!Z63)-MIN('Parametrisierung Experte'!Z63,'Parametrisierung Forscherin 1'!Z63,'Parametrisierung Forscher 2'!Z63)</f>
        <v>6</v>
      </c>
      <c r="AA63" s="16">
        <f>MAX('Parametrisierung Experte'!AA63,'Parametrisierung Forscherin 1'!AA63,'Parametrisierung Forscher 2'!AA63)-MIN('Parametrisierung Experte'!AA63,'Parametrisierung Forscherin 1'!AA63,'Parametrisierung Forscher 2'!AA63)</f>
        <v>0</v>
      </c>
      <c r="AB63" s="16">
        <f>MAX('Parametrisierung Experte'!AB63,'Parametrisierung Forscherin 1'!AB63,'Parametrisierung Forscher 2'!AB63)-MIN('Parametrisierung Experte'!AB63,'Parametrisierung Forscherin 1'!AB63,'Parametrisierung Forscher 2'!AB63)</f>
        <v>0</v>
      </c>
      <c r="AC63" s="16">
        <f>MAX('Parametrisierung Experte'!AC63,'Parametrisierung Forscherin 1'!AC63,'Parametrisierung Forscher 2'!AC63)-MIN('Parametrisierung Experte'!AC63,'Parametrisierung Forscherin 1'!AC63,'Parametrisierung Forscher 2'!AC63)</f>
        <v>7</v>
      </c>
      <c r="AD63" s="16">
        <f>MAX('Parametrisierung Experte'!AD63,'Parametrisierung Forscherin 1'!AD63,'Parametrisierung Forscher 2'!AD63)-MIN('Parametrisierung Experte'!AD63,'Parametrisierung Forscherin 1'!AD63,'Parametrisierung Forscher 2'!AD63)</f>
        <v>0</v>
      </c>
      <c r="AE63" s="5"/>
      <c r="AF63" s="5"/>
      <c r="AG63" s="5"/>
      <c r="AI63" s="208"/>
      <c r="AJ63" s="208"/>
      <c r="AK63" s="208"/>
      <c r="AL63" s="208"/>
      <c r="AM63" s="208"/>
      <c r="AO63" s="40"/>
      <c r="AP63" s="41"/>
      <c r="AQ63" s="42"/>
    </row>
    <row r="64" spans="1:43" ht="15.75" customHeight="1" x14ac:dyDescent="0.2">
      <c r="A64" s="186"/>
      <c r="B64" s="186"/>
      <c r="C64" s="7" t="s">
        <v>158</v>
      </c>
      <c r="D64" s="8" t="s">
        <v>127</v>
      </c>
      <c r="E64" s="16">
        <f>MAX('Parametrisierung Experte'!E64,'Parametrisierung Forscherin 1'!E64,'Parametrisierung Forscher 2'!E64)-MIN('Parametrisierung Experte'!E64,'Parametrisierung Forscherin 1'!E64,'Parametrisierung Forscher 2'!E64)</f>
        <v>8</v>
      </c>
      <c r="F64" s="16">
        <f>MAX('Parametrisierung Experte'!F64,'Parametrisierung Forscherin 1'!F64,'Parametrisierung Forscher 2'!F64)-MIN('Parametrisierung Experte'!F64,'Parametrisierung Forscherin 1'!F64,'Parametrisierung Forscher 2'!F64)</f>
        <v>10</v>
      </c>
      <c r="G64" s="16">
        <f>MAX('Parametrisierung Experte'!G64,'Parametrisierung Forscherin 1'!G64,'Parametrisierung Forscher 2'!G64)-MIN('Parametrisierung Experte'!G64,'Parametrisierung Forscherin 1'!G64,'Parametrisierung Forscher 2'!G64)</f>
        <v>6</v>
      </c>
      <c r="H64" s="16">
        <f>MAX('Parametrisierung Experte'!H64,'Parametrisierung Forscherin 1'!H64,'Parametrisierung Forscher 2'!H64)-MIN('Parametrisierung Experte'!H64,'Parametrisierung Forscherin 1'!H64,'Parametrisierung Forscher 2'!H64)</f>
        <v>0</v>
      </c>
      <c r="I64" s="16">
        <f>MAX('Parametrisierung Experte'!I64,'Parametrisierung Forscherin 1'!I64,'Parametrisierung Forscher 2'!I64)-MIN('Parametrisierung Experte'!I64,'Parametrisierung Forscherin 1'!I64,'Parametrisierung Forscher 2'!I64)</f>
        <v>9</v>
      </c>
      <c r="J64" s="16">
        <f>MAX('Parametrisierung Experte'!J64,'Parametrisierung Forscherin 1'!J64,'Parametrisierung Forscher 2'!J64)-MIN('Parametrisierung Experte'!J64,'Parametrisierung Forscherin 1'!J64,'Parametrisierung Forscher 2'!J64)</f>
        <v>7</v>
      </c>
      <c r="K64" s="16">
        <f>MAX('Parametrisierung Experte'!K64,'Parametrisierung Forscherin 1'!K64,'Parametrisierung Forscher 2'!K64)-MIN('Parametrisierung Experte'!K64,'Parametrisierung Forscherin 1'!K64,'Parametrisierung Forscher 2'!K64)</f>
        <v>0</v>
      </c>
      <c r="L64" s="16">
        <f>MAX('Parametrisierung Experte'!L64,'Parametrisierung Forscherin 1'!L64,'Parametrisierung Forscher 2'!L64)-MIN('Parametrisierung Experte'!L64,'Parametrisierung Forscherin 1'!L64,'Parametrisierung Forscher 2'!L64)</f>
        <v>9</v>
      </c>
      <c r="M64" s="16">
        <f>MAX('Parametrisierung Experte'!M64,'Parametrisierung Forscherin 1'!M64,'Parametrisierung Forscher 2'!M64)-MIN('Parametrisierung Experte'!M64,'Parametrisierung Forscherin 1'!M64,'Parametrisierung Forscher 2'!M64)</f>
        <v>10</v>
      </c>
      <c r="N64" s="16">
        <f>MAX('Parametrisierung Experte'!N64,'Parametrisierung Forscherin 1'!N64,'Parametrisierung Forscher 2'!N64)-MIN('Parametrisierung Experte'!N64,'Parametrisierung Forscherin 1'!N64,'Parametrisierung Forscher 2'!N64)</f>
        <v>10</v>
      </c>
      <c r="O64" s="16">
        <f>MAX('Parametrisierung Experte'!O64,'Parametrisierung Forscherin 1'!O64,'Parametrisierung Forscher 2'!O64)-MIN('Parametrisierung Experte'!O64,'Parametrisierung Forscherin 1'!O64,'Parametrisierung Forscher 2'!O64)</f>
        <v>4</v>
      </c>
      <c r="P64" s="16">
        <f>MAX('Parametrisierung Experte'!P64,'Parametrisierung Forscherin 1'!P64,'Parametrisierung Forscher 2'!P64)-MIN('Parametrisierung Experte'!P64,'Parametrisierung Forscherin 1'!P64,'Parametrisierung Forscher 2'!P64)</f>
        <v>10</v>
      </c>
      <c r="Q64" s="16">
        <f>MAX('Parametrisierung Experte'!Q64,'Parametrisierung Forscherin 1'!Q64,'Parametrisierung Forscher 2'!Q64)-MIN('Parametrisierung Experte'!Q64,'Parametrisierung Forscherin 1'!Q64,'Parametrisierung Forscher 2'!Q64)</f>
        <v>4</v>
      </c>
      <c r="R64" s="16">
        <f>MAX('Parametrisierung Experte'!R64,'Parametrisierung Forscherin 1'!R64,'Parametrisierung Forscher 2'!R64)-MIN('Parametrisierung Experte'!R64,'Parametrisierung Forscherin 1'!R64,'Parametrisierung Forscher 2'!R64)</f>
        <v>3</v>
      </c>
      <c r="S64" s="16">
        <f>MAX('Parametrisierung Experte'!S64,'Parametrisierung Forscherin 1'!S64,'Parametrisierung Forscher 2'!S64)-MIN('Parametrisierung Experte'!S64,'Parametrisierung Forscherin 1'!S64,'Parametrisierung Forscher 2'!S64)</f>
        <v>10</v>
      </c>
      <c r="T64" s="16">
        <f>MAX('Parametrisierung Experte'!T64,'Parametrisierung Forscherin 1'!T64,'Parametrisierung Forscher 2'!T64)-MIN('Parametrisierung Experte'!T64,'Parametrisierung Forscherin 1'!T64,'Parametrisierung Forscher 2'!T64)</f>
        <v>10</v>
      </c>
      <c r="U64" s="16">
        <f>MAX('Parametrisierung Experte'!U64,'Parametrisierung Forscherin 1'!U64,'Parametrisierung Forscher 2'!U64)-MIN('Parametrisierung Experte'!U64,'Parametrisierung Forscherin 1'!U64,'Parametrisierung Forscher 2'!U64)</f>
        <v>3</v>
      </c>
      <c r="V64" s="16">
        <f>MAX('Parametrisierung Experte'!V64,'Parametrisierung Forscherin 1'!V64,'Parametrisierung Forscher 2'!V64)-MIN('Parametrisierung Experte'!V64,'Parametrisierung Forscherin 1'!V64,'Parametrisierung Forscher 2'!V64)</f>
        <v>3</v>
      </c>
      <c r="W64" s="16">
        <f>MAX('Parametrisierung Experte'!W64,'Parametrisierung Forscherin 1'!W64,'Parametrisierung Forscher 2'!W64)-MIN('Parametrisierung Experte'!W64,'Parametrisierung Forscherin 1'!W64,'Parametrisierung Forscher 2'!W64)</f>
        <v>6</v>
      </c>
      <c r="X64" s="16">
        <f>MAX('Parametrisierung Experte'!X64,'Parametrisierung Forscherin 1'!X64,'Parametrisierung Forscher 2'!X64)-MIN('Parametrisierung Experte'!X64,'Parametrisierung Forscherin 1'!X64,'Parametrisierung Forscher 2'!X64)</f>
        <v>6</v>
      </c>
      <c r="Y64" s="16">
        <f>MAX('Parametrisierung Experte'!Y64,'Parametrisierung Forscherin 1'!Y64,'Parametrisierung Forscher 2'!Y64)-MIN('Parametrisierung Experte'!Y64,'Parametrisierung Forscherin 1'!Y64,'Parametrisierung Forscher 2'!Y64)</f>
        <v>5</v>
      </c>
      <c r="Z64" s="16">
        <f>MAX('Parametrisierung Experte'!Z64,'Parametrisierung Forscherin 1'!Z64,'Parametrisierung Forscher 2'!Z64)-MIN('Parametrisierung Experte'!Z64,'Parametrisierung Forscherin 1'!Z64,'Parametrisierung Forscher 2'!Z64)</f>
        <v>5</v>
      </c>
      <c r="AA64" s="16">
        <f>MAX('Parametrisierung Experte'!AA64,'Parametrisierung Forscherin 1'!AA64,'Parametrisierung Forscher 2'!AA64)-MIN('Parametrisierung Experte'!AA64,'Parametrisierung Forscherin 1'!AA64,'Parametrisierung Forscher 2'!AA64)</f>
        <v>5</v>
      </c>
      <c r="AB64" s="16">
        <f>MAX('Parametrisierung Experte'!AB64,'Parametrisierung Forscherin 1'!AB64,'Parametrisierung Forscher 2'!AB64)-MIN('Parametrisierung Experte'!AB64,'Parametrisierung Forscherin 1'!AB64,'Parametrisierung Forscher 2'!AB64)</f>
        <v>4</v>
      </c>
      <c r="AC64" s="16">
        <f>MAX('Parametrisierung Experte'!AC64,'Parametrisierung Forscherin 1'!AC64,'Parametrisierung Forscher 2'!AC64)-MIN('Parametrisierung Experte'!AC64,'Parametrisierung Forscherin 1'!AC64,'Parametrisierung Forscher 2'!AC64)</f>
        <v>0</v>
      </c>
      <c r="AD64" s="16">
        <f>MAX('Parametrisierung Experte'!AD64,'Parametrisierung Forscherin 1'!AD64,'Parametrisierung Forscher 2'!AD64)-MIN('Parametrisierung Experte'!AD64,'Parametrisierung Forscherin 1'!AD64,'Parametrisierung Forscher 2'!AD64)</f>
        <v>5</v>
      </c>
      <c r="AE64" s="5"/>
      <c r="AF64" s="5"/>
      <c r="AG64" s="5"/>
      <c r="AI64" s="208"/>
      <c r="AJ64" s="208"/>
      <c r="AK64" s="208"/>
      <c r="AL64" s="208"/>
      <c r="AM64" s="208"/>
      <c r="AO64" s="40"/>
      <c r="AP64" s="41"/>
      <c r="AQ64" s="42"/>
    </row>
    <row r="65" spans="1:43" ht="15.75" customHeight="1" x14ac:dyDescent="0.2">
      <c r="A65" s="186"/>
      <c r="B65" s="186"/>
      <c r="C65" s="7" t="s">
        <v>159</v>
      </c>
      <c r="D65" s="8" t="s">
        <v>128</v>
      </c>
      <c r="E65" s="16">
        <f>MAX('Parametrisierung Experte'!E65,'Parametrisierung Forscherin 1'!E65,'Parametrisierung Forscher 2'!E65)-MIN('Parametrisierung Experte'!E65,'Parametrisierung Forscherin 1'!E65,'Parametrisierung Forscher 2'!E65)</f>
        <v>8</v>
      </c>
      <c r="F65" s="16">
        <f>MAX('Parametrisierung Experte'!F65,'Parametrisierung Forscherin 1'!F65,'Parametrisierung Forscher 2'!F65)-MIN('Parametrisierung Experte'!F65,'Parametrisierung Forscherin 1'!F65,'Parametrisierung Forscher 2'!F65)</f>
        <v>0</v>
      </c>
      <c r="G65" s="16">
        <f>MAX('Parametrisierung Experte'!G65,'Parametrisierung Forscherin 1'!G65,'Parametrisierung Forscher 2'!G65)-MIN('Parametrisierung Experte'!G65,'Parametrisierung Forscherin 1'!G65,'Parametrisierung Forscher 2'!G65)</f>
        <v>0</v>
      </c>
      <c r="H65" s="16">
        <f>MAX('Parametrisierung Experte'!H65,'Parametrisierung Forscherin 1'!H65,'Parametrisierung Forscher 2'!H65)-MIN('Parametrisierung Experte'!H65,'Parametrisierung Forscherin 1'!H65,'Parametrisierung Forscher 2'!H65)</f>
        <v>0</v>
      </c>
      <c r="I65" s="16">
        <f>MAX('Parametrisierung Experte'!I65,'Parametrisierung Forscherin 1'!I65,'Parametrisierung Forscher 2'!I65)-MIN('Parametrisierung Experte'!I65,'Parametrisierung Forscherin 1'!I65,'Parametrisierung Forscher 2'!I65)</f>
        <v>9</v>
      </c>
      <c r="J65" s="16">
        <f>MAX('Parametrisierung Experte'!J65,'Parametrisierung Forscherin 1'!J65,'Parametrisierung Forscher 2'!J65)-MIN('Parametrisierung Experte'!J65,'Parametrisierung Forscherin 1'!J65,'Parametrisierung Forscher 2'!J65)</f>
        <v>4</v>
      </c>
      <c r="K65" s="16">
        <f>MAX('Parametrisierung Experte'!K65,'Parametrisierung Forscherin 1'!K65,'Parametrisierung Forscher 2'!K65)-MIN('Parametrisierung Experte'!K65,'Parametrisierung Forscherin 1'!K65,'Parametrisierung Forscher 2'!K65)</f>
        <v>0</v>
      </c>
      <c r="L65" s="16">
        <f>MAX('Parametrisierung Experte'!L65,'Parametrisierung Forscherin 1'!L65,'Parametrisierung Forscher 2'!L65)-MIN('Parametrisierung Experte'!L65,'Parametrisierung Forscherin 1'!L65,'Parametrisierung Forscher 2'!L65)</f>
        <v>7</v>
      </c>
      <c r="M65" s="16">
        <f>MAX('Parametrisierung Experte'!M65,'Parametrisierung Forscherin 1'!M65,'Parametrisierung Forscher 2'!M65)-MIN('Parametrisierung Experte'!M65,'Parametrisierung Forscherin 1'!M65,'Parametrisierung Forscher 2'!M65)</f>
        <v>5</v>
      </c>
      <c r="N65" s="16">
        <f>MAX('Parametrisierung Experte'!N65,'Parametrisierung Forscherin 1'!N65,'Parametrisierung Forscher 2'!N65)-MIN('Parametrisierung Experte'!N65,'Parametrisierung Forscherin 1'!N65,'Parametrisierung Forscher 2'!N65)</f>
        <v>0</v>
      </c>
      <c r="O65" s="16">
        <f>MAX('Parametrisierung Experte'!O65,'Parametrisierung Forscherin 1'!O65,'Parametrisierung Forscher 2'!O65)-MIN('Parametrisierung Experte'!O65,'Parametrisierung Forscherin 1'!O65,'Parametrisierung Forscher 2'!O65)</f>
        <v>4</v>
      </c>
      <c r="P65" s="16">
        <f>MAX('Parametrisierung Experte'!P65,'Parametrisierung Forscherin 1'!P65,'Parametrisierung Forscher 2'!P65)-MIN('Parametrisierung Experte'!P65,'Parametrisierung Forscherin 1'!P65,'Parametrisierung Forscher 2'!P65)</f>
        <v>10</v>
      </c>
      <c r="Q65" s="16">
        <f>MAX('Parametrisierung Experte'!Q65,'Parametrisierung Forscherin 1'!Q65,'Parametrisierung Forscher 2'!Q65)-MIN('Parametrisierung Experte'!Q65,'Parametrisierung Forscherin 1'!Q65,'Parametrisierung Forscher 2'!Q65)</f>
        <v>4</v>
      </c>
      <c r="R65" s="16">
        <f>MAX('Parametrisierung Experte'!R65,'Parametrisierung Forscherin 1'!R65,'Parametrisierung Forscher 2'!R65)-MIN('Parametrisierung Experte'!R65,'Parametrisierung Forscherin 1'!R65,'Parametrisierung Forscher 2'!R65)</f>
        <v>0</v>
      </c>
      <c r="S65" s="16">
        <f>MAX('Parametrisierung Experte'!S65,'Parametrisierung Forscherin 1'!S65,'Parametrisierung Forscher 2'!S65)-MIN('Parametrisierung Experte'!S65,'Parametrisierung Forscherin 1'!S65,'Parametrisierung Forscher 2'!S65)</f>
        <v>0</v>
      </c>
      <c r="T65" s="16">
        <f>MAX('Parametrisierung Experte'!T65,'Parametrisierung Forscherin 1'!T65,'Parametrisierung Forscher 2'!T65)-MIN('Parametrisierung Experte'!T65,'Parametrisierung Forscherin 1'!T65,'Parametrisierung Forscher 2'!T65)</f>
        <v>5</v>
      </c>
      <c r="U65" s="16">
        <f>MAX('Parametrisierung Experte'!U65,'Parametrisierung Forscherin 1'!U65,'Parametrisierung Forscher 2'!U65)-MIN('Parametrisierung Experte'!U65,'Parametrisierung Forscherin 1'!U65,'Parametrisierung Forscher 2'!U65)</f>
        <v>5</v>
      </c>
      <c r="V65" s="16">
        <f>MAX('Parametrisierung Experte'!V65,'Parametrisierung Forscherin 1'!V65,'Parametrisierung Forscher 2'!V65)-MIN('Parametrisierung Experte'!V65,'Parametrisierung Forscherin 1'!V65,'Parametrisierung Forscher 2'!V65)</f>
        <v>3</v>
      </c>
      <c r="W65" s="16">
        <f>MAX('Parametrisierung Experte'!W65,'Parametrisierung Forscherin 1'!W65,'Parametrisierung Forscher 2'!W65)-MIN('Parametrisierung Experte'!W65,'Parametrisierung Forscherin 1'!W65,'Parametrisierung Forscher 2'!W65)</f>
        <v>0</v>
      </c>
      <c r="X65" s="16">
        <f>MAX('Parametrisierung Experte'!X65,'Parametrisierung Forscherin 1'!X65,'Parametrisierung Forscher 2'!X65)-MIN('Parametrisierung Experte'!X65,'Parametrisierung Forscherin 1'!X65,'Parametrisierung Forscher 2'!X65)</f>
        <v>2</v>
      </c>
      <c r="Y65" s="16">
        <f>MAX('Parametrisierung Experte'!Y65,'Parametrisierung Forscherin 1'!Y65,'Parametrisierung Forscher 2'!Y65)-MIN('Parametrisierung Experte'!Y65,'Parametrisierung Forscherin 1'!Y65,'Parametrisierung Forscher 2'!Y65)</f>
        <v>0</v>
      </c>
      <c r="Z65" s="16">
        <f>MAX('Parametrisierung Experte'!Z65,'Parametrisierung Forscherin 1'!Z65,'Parametrisierung Forscher 2'!Z65)-MIN('Parametrisierung Experte'!Z65,'Parametrisierung Forscherin 1'!Z65,'Parametrisierung Forscher 2'!Z65)</f>
        <v>5</v>
      </c>
      <c r="AA65" s="16">
        <f>MAX('Parametrisierung Experte'!AA65,'Parametrisierung Forscherin 1'!AA65,'Parametrisierung Forscher 2'!AA65)-MIN('Parametrisierung Experte'!AA65,'Parametrisierung Forscherin 1'!AA65,'Parametrisierung Forscher 2'!AA65)</f>
        <v>5</v>
      </c>
      <c r="AB65" s="16">
        <f>MAX('Parametrisierung Experte'!AB65,'Parametrisierung Forscherin 1'!AB65,'Parametrisierung Forscher 2'!AB65)-MIN('Parametrisierung Experte'!AB65,'Parametrisierung Forscherin 1'!AB65,'Parametrisierung Forscher 2'!AB65)</f>
        <v>0</v>
      </c>
      <c r="AC65" s="16">
        <f>MAX('Parametrisierung Experte'!AC65,'Parametrisierung Forscherin 1'!AC65,'Parametrisierung Forscher 2'!AC65)-MIN('Parametrisierung Experte'!AC65,'Parametrisierung Forscherin 1'!AC65,'Parametrisierung Forscher 2'!AC65)</f>
        <v>3</v>
      </c>
      <c r="AD65" s="16">
        <f>MAX('Parametrisierung Experte'!AD65,'Parametrisierung Forscherin 1'!AD65,'Parametrisierung Forscher 2'!AD65)-MIN('Parametrisierung Experte'!AD65,'Parametrisierung Forscherin 1'!AD65,'Parametrisierung Forscher 2'!AD65)</f>
        <v>0</v>
      </c>
      <c r="AE65" s="5"/>
      <c r="AF65" s="5"/>
      <c r="AG65" s="5"/>
      <c r="AI65" s="208"/>
      <c r="AJ65" s="208"/>
      <c r="AK65" s="208"/>
      <c r="AL65" s="208"/>
      <c r="AM65" s="208"/>
      <c r="AO65" s="40"/>
      <c r="AP65" s="41"/>
      <c r="AQ65" s="42"/>
    </row>
    <row r="66" spans="1:43" ht="15.75" customHeight="1" x14ac:dyDescent="0.2">
      <c r="A66" s="186"/>
      <c r="B66" s="186"/>
      <c r="C66" s="7" t="s">
        <v>160</v>
      </c>
      <c r="D66" s="8" t="s">
        <v>129</v>
      </c>
      <c r="E66" s="16">
        <f>MAX('Parametrisierung Experte'!E66,'Parametrisierung Forscherin 1'!E66,'Parametrisierung Forscher 2'!E66)-MIN('Parametrisierung Experte'!E66,'Parametrisierung Forscherin 1'!E66,'Parametrisierung Forscher 2'!E66)</f>
        <v>0</v>
      </c>
      <c r="F66" s="16">
        <f>MAX('Parametrisierung Experte'!F66,'Parametrisierung Forscherin 1'!F66,'Parametrisierung Forscher 2'!F66)-MIN('Parametrisierung Experte'!F66,'Parametrisierung Forscherin 1'!F66,'Parametrisierung Forscher 2'!F66)</f>
        <v>0</v>
      </c>
      <c r="G66" s="16">
        <f>MAX('Parametrisierung Experte'!G66,'Parametrisierung Forscherin 1'!G66,'Parametrisierung Forscher 2'!G66)-MIN('Parametrisierung Experte'!G66,'Parametrisierung Forscherin 1'!G66,'Parametrisierung Forscher 2'!G66)</f>
        <v>0</v>
      </c>
      <c r="H66" s="16">
        <f>MAX('Parametrisierung Experte'!H66,'Parametrisierung Forscherin 1'!H66,'Parametrisierung Forscher 2'!H66)-MIN('Parametrisierung Experte'!H66,'Parametrisierung Forscherin 1'!H66,'Parametrisierung Forscher 2'!H66)</f>
        <v>7</v>
      </c>
      <c r="I66" s="16">
        <f>MAX('Parametrisierung Experte'!I66,'Parametrisierung Forscherin 1'!I66,'Parametrisierung Forscher 2'!I66)-MIN('Parametrisierung Experte'!I66,'Parametrisierung Forscherin 1'!I66,'Parametrisierung Forscher 2'!I66)</f>
        <v>5</v>
      </c>
      <c r="J66" s="16">
        <f>MAX('Parametrisierung Experte'!J66,'Parametrisierung Forscherin 1'!J66,'Parametrisierung Forscher 2'!J66)-MIN('Parametrisierung Experte'!J66,'Parametrisierung Forscherin 1'!J66,'Parametrisierung Forscher 2'!J66)</f>
        <v>9</v>
      </c>
      <c r="K66" s="16">
        <f>MAX('Parametrisierung Experte'!K66,'Parametrisierung Forscherin 1'!K66,'Parametrisierung Forscher 2'!K66)-MIN('Parametrisierung Experte'!K66,'Parametrisierung Forscherin 1'!K66,'Parametrisierung Forscher 2'!K66)</f>
        <v>7</v>
      </c>
      <c r="L66" s="16">
        <f>MAX('Parametrisierung Experte'!L66,'Parametrisierung Forscherin 1'!L66,'Parametrisierung Forscher 2'!L66)-MIN('Parametrisierung Experte'!L66,'Parametrisierung Forscherin 1'!L66,'Parametrisierung Forscher 2'!L66)</f>
        <v>7</v>
      </c>
      <c r="M66" s="16">
        <f>MAX('Parametrisierung Experte'!M66,'Parametrisierung Forscherin 1'!M66,'Parametrisierung Forscher 2'!M66)-MIN('Parametrisierung Experte'!M66,'Parametrisierung Forscherin 1'!M66,'Parametrisierung Forscher 2'!M66)</f>
        <v>2</v>
      </c>
      <c r="N66" s="16">
        <f>MAX('Parametrisierung Experte'!N66,'Parametrisierung Forscherin 1'!N66,'Parametrisierung Forscher 2'!N66)-MIN('Parametrisierung Experte'!N66,'Parametrisierung Forscherin 1'!N66,'Parametrisierung Forscher 2'!N66)</f>
        <v>0</v>
      </c>
      <c r="O66" s="16">
        <f>MAX('Parametrisierung Experte'!O66,'Parametrisierung Forscherin 1'!O66,'Parametrisierung Forscher 2'!O66)-MIN('Parametrisierung Experte'!O66,'Parametrisierung Forscherin 1'!O66,'Parametrisierung Forscher 2'!O66)</f>
        <v>0</v>
      </c>
      <c r="P66" s="16">
        <f>MAX('Parametrisierung Experte'!P66,'Parametrisierung Forscherin 1'!P66,'Parametrisierung Forscher 2'!P66)-MIN('Parametrisierung Experte'!P66,'Parametrisierung Forscherin 1'!P66,'Parametrisierung Forscher 2'!P66)</f>
        <v>0</v>
      </c>
      <c r="Q66" s="16">
        <f>MAX('Parametrisierung Experte'!Q66,'Parametrisierung Forscherin 1'!Q66,'Parametrisierung Forscher 2'!Q66)-MIN('Parametrisierung Experte'!Q66,'Parametrisierung Forscherin 1'!Q66,'Parametrisierung Forscher 2'!Q66)</f>
        <v>6</v>
      </c>
      <c r="R66" s="16">
        <f>MAX('Parametrisierung Experte'!R66,'Parametrisierung Forscherin 1'!R66,'Parametrisierung Forscher 2'!R66)-MIN('Parametrisierung Experte'!R66,'Parametrisierung Forscherin 1'!R66,'Parametrisierung Forscher 2'!R66)</f>
        <v>5</v>
      </c>
      <c r="S66" s="16">
        <f>MAX('Parametrisierung Experte'!S66,'Parametrisierung Forscherin 1'!S66,'Parametrisierung Forscher 2'!S66)-MIN('Parametrisierung Experte'!S66,'Parametrisierung Forscherin 1'!S66,'Parametrisierung Forscher 2'!S66)</f>
        <v>5</v>
      </c>
      <c r="T66" s="16">
        <f>MAX('Parametrisierung Experte'!T66,'Parametrisierung Forscherin 1'!T66,'Parametrisierung Forscher 2'!T66)-MIN('Parametrisierung Experte'!T66,'Parametrisierung Forscherin 1'!T66,'Parametrisierung Forscher 2'!T66)</f>
        <v>10</v>
      </c>
      <c r="U66" s="16">
        <f>MAX('Parametrisierung Experte'!U66,'Parametrisierung Forscherin 1'!U66,'Parametrisierung Forscher 2'!U66)-MIN('Parametrisierung Experte'!U66,'Parametrisierung Forscherin 1'!U66,'Parametrisierung Forscher 2'!U66)</f>
        <v>3</v>
      </c>
      <c r="V66" s="16">
        <f>MAX('Parametrisierung Experte'!V66,'Parametrisierung Forscherin 1'!V66,'Parametrisierung Forscher 2'!V66)-MIN('Parametrisierung Experte'!V66,'Parametrisierung Forscherin 1'!V66,'Parametrisierung Forscher 2'!V66)</f>
        <v>2</v>
      </c>
      <c r="W66" s="16">
        <f>MAX('Parametrisierung Experte'!W66,'Parametrisierung Forscherin 1'!W66,'Parametrisierung Forscher 2'!W66)-MIN('Parametrisierung Experte'!W66,'Parametrisierung Forscherin 1'!W66,'Parametrisierung Forscher 2'!W66)</f>
        <v>0</v>
      </c>
      <c r="X66" s="16">
        <f>MAX('Parametrisierung Experte'!X66,'Parametrisierung Forscherin 1'!X66,'Parametrisierung Forscher 2'!X66)-MIN('Parametrisierung Experte'!X66,'Parametrisierung Forscherin 1'!X66,'Parametrisierung Forscher 2'!X66)</f>
        <v>4</v>
      </c>
      <c r="Y66" s="16">
        <f>MAX('Parametrisierung Experte'!Y66,'Parametrisierung Forscherin 1'!Y66,'Parametrisierung Forscher 2'!Y66)-MIN('Parametrisierung Experte'!Y66,'Parametrisierung Forscherin 1'!Y66,'Parametrisierung Forscher 2'!Y66)</f>
        <v>0</v>
      </c>
      <c r="Z66" s="16">
        <f>MAX('Parametrisierung Experte'!Z66,'Parametrisierung Forscherin 1'!Z66,'Parametrisierung Forscher 2'!Z66)-MIN('Parametrisierung Experte'!Z66,'Parametrisierung Forscherin 1'!Z66,'Parametrisierung Forscher 2'!Z66)</f>
        <v>3</v>
      </c>
      <c r="AA66" s="16">
        <f>MAX('Parametrisierung Experte'!AA66,'Parametrisierung Forscherin 1'!AA66,'Parametrisierung Forscher 2'!AA66)-MIN('Parametrisierung Experte'!AA66,'Parametrisierung Forscherin 1'!AA66,'Parametrisierung Forscher 2'!AA66)</f>
        <v>0</v>
      </c>
      <c r="AB66" s="16">
        <f>MAX('Parametrisierung Experte'!AB66,'Parametrisierung Forscherin 1'!AB66,'Parametrisierung Forscher 2'!AB66)-MIN('Parametrisierung Experte'!AB66,'Parametrisierung Forscherin 1'!AB66,'Parametrisierung Forscher 2'!AB66)</f>
        <v>0</v>
      </c>
      <c r="AC66" s="16">
        <f>MAX('Parametrisierung Experte'!AC66,'Parametrisierung Forscherin 1'!AC66,'Parametrisierung Forscher 2'!AC66)-MIN('Parametrisierung Experte'!AC66,'Parametrisierung Forscherin 1'!AC66,'Parametrisierung Forscher 2'!AC66)</f>
        <v>0</v>
      </c>
      <c r="AD66" s="16">
        <f>MAX('Parametrisierung Experte'!AD66,'Parametrisierung Forscherin 1'!AD66,'Parametrisierung Forscher 2'!AD66)-MIN('Parametrisierung Experte'!AD66,'Parametrisierung Forscherin 1'!AD66,'Parametrisierung Forscher 2'!AD66)</f>
        <v>7</v>
      </c>
      <c r="AE66" s="5"/>
      <c r="AF66" s="5"/>
      <c r="AG66" s="5"/>
      <c r="AI66" s="208"/>
      <c r="AJ66" s="208"/>
      <c r="AK66" s="208"/>
      <c r="AL66" s="208"/>
      <c r="AM66" s="208"/>
      <c r="AO66" s="40"/>
      <c r="AP66" s="41"/>
      <c r="AQ66" s="42"/>
    </row>
    <row r="67" spans="1:43" ht="15.75" customHeight="1" x14ac:dyDescent="0.2">
      <c r="A67" s="186"/>
      <c r="B67" s="186"/>
      <c r="C67" s="7" t="s">
        <v>161</v>
      </c>
      <c r="D67" s="8" t="s">
        <v>130</v>
      </c>
      <c r="E67" s="16">
        <f>MAX('Parametrisierung Experte'!E67,'Parametrisierung Forscherin 1'!E67,'Parametrisierung Forscher 2'!E67)-MIN('Parametrisierung Experte'!E67,'Parametrisierung Forscherin 1'!E67,'Parametrisierung Forscher 2'!E67)</f>
        <v>0</v>
      </c>
      <c r="F67" s="16">
        <f>MAX('Parametrisierung Experte'!F67,'Parametrisierung Forscherin 1'!F67,'Parametrisierung Forscher 2'!F67)-MIN('Parametrisierung Experte'!F67,'Parametrisierung Forscherin 1'!F67,'Parametrisierung Forscher 2'!F67)</f>
        <v>6</v>
      </c>
      <c r="G67" s="16">
        <f>MAX('Parametrisierung Experte'!G67,'Parametrisierung Forscherin 1'!G67,'Parametrisierung Forscher 2'!G67)-MIN('Parametrisierung Experte'!G67,'Parametrisierung Forscherin 1'!G67,'Parametrisierung Forscher 2'!G67)</f>
        <v>0</v>
      </c>
      <c r="H67" s="16">
        <f>MAX('Parametrisierung Experte'!H67,'Parametrisierung Forscherin 1'!H67,'Parametrisierung Forscher 2'!H67)-MIN('Parametrisierung Experte'!H67,'Parametrisierung Forscherin 1'!H67,'Parametrisierung Forscher 2'!H67)</f>
        <v>0</v>
      </c>
      <c r="I67" s="16">
        <f>MAX('Parametrisierung Experte'!I67,'Parametrisierung Forscherin 1'!I67,'Parametrisierung Forscher 2'!I67)-MIN('Parametrisierung Experte'!I67,'Parametrisierung Forscherin 1'!I67,'Parametrisierung Forscher 2'!I67)</f>
        <v>8</v>
      </c>
      <c r="J67" s="16">
        <f>MAX('Parametrisierung Experte'!J67,'Parametrisierung Forscherin 1'!J67,'Parametrisierung Forscher 2'!J67)-MIN('Parametrisierung Experte'!J67,'Parametrisierung Forscherin 1'!J67,'Parametrisierung Forscher 2'!J67)</f>
        <v>8</v>
      </c>
      <c r="K67" s="16">
        <f>MAX('Parametrisierung Experte'!K67,'Parametrisierung Forscherin 1'!K67,'Parametrisierung Forscher 2'!K67)-MIN('Parametrisierung Experte'!K67,'Parametrisierung Forscherin 1'!K67,'Parametrisierung Forscher 2'!K67)</f>
        <v>7</v>
      </c>
      <c r="L67" s="16">
        <f>MAX('Parametrisierung Experte'!L67,'Parametrisierung Forscherin 1'!L67,'Parametrisierung Forscher 2'!L67)-MIN('Parametrisierung Experte'!L67,'Parametrisierung Forscherin 1'!L67,'Parametrisierung Forscher 2'!L67)</f>
        <v>2</v>
      </c>
      <c r="M67" s="16">
        <f>MAX('Parametrisierung Experte'!M67,'Parametrisierung Forscherin 1'!M67,'Parametrisierung Forscher 2'!M67)-MIN('Parametrisierung Experte'!M67,'Parametrisierung Forscherin 1'!M67,'Parametrisierung Forscher 2'!M67)</f>
        <v>4</v>
      </c>
      <c r="N67" s="16">
        <f>MAX('Parametrisierung Experte'!N67,'Parametrisierung Forscherin 1'!N67,'Parametrisierung Forscher 2'!N67)-MIN('Parametrisierung Experte'!N67,'Parametrisierung Forscherin 1'!N67,'Parametrisierung Forscher 2'!N67)</f>
        <v>0</v>
      </c>
      <c r="O67" s="16">
        <f>MAX('Parametrisierung Experte'!O67,'Parametrisierung Forscherin 1'!O67,'Parametrisierung Forscher 2'!O67)-MIN('Parametrisierung Experte'!O67,'Parametrisierung Forscherin 1'!O67,'Parametrisierung Forscher 2'!O67)</f>
        <v>5</v>
      </c>
      <c r="P67" s="16">
        <f>MAX('Parametrisierung Experte'!P67,'Parametrisierung Forscherin 1'!P67,'Parametrisierung Forscher 2'!P67)-MIN('Parametrisierung Experte'!P67,'Parametrisierung Forscherin 1'!P67,'Parametrisierung Forscher 2'!P67)</f>
        <v>6</v>
      </c>
      <c r="Q67" s="16">
        <f>MAX('Parametrisierung Experte'!Q67,'Parametrisierung Forscherin 1'!Q67,'Parametrisierung Forscher 2'!Q67)-MIN('Parametrisierung Experte'!Q67,'Parametrisierung Forscherin 1'!Q67,'Parametrisierung Forscher 2'!Q67)</f>
        <v>0</v>
      </c>
      <c r="R67" s="16">
        <f>MAX('Parametrisierung Experte'!R67,'Parametrisierung Forscherin 1'!R67,'Parametrisierung Forscher 2'!R67)-MIN('Parametrisierung Experte'!R67,'Parametrisierung Forscherin 1'!R67,'Parametrisierung Forscher 2'!R67)</f>
        <v>0</v>
      </c>
      <c r="S67" s="16">
        <f>MAX('Parametrisierung Experte'!S67,'Parametrisierung Forscherin 1'!S67,'Parametrisierung Forscher 2'!S67)-MIN('Parametrisierung Experte'!S67,'Parametrisierung Forscherin 1'!S67,'Parametrisierung Forscher 2'!S67)</f>
        <v>4</v>
      </c>
      <c r="T67" s="16">
        <f>MAX('Parametrisierung Experte'!T67,'Parametrisierung Forscherin 1'!T67,'Parametrisierung Forscher 2'!T67)-MIN('Parametrisierung Experte'!T67,'Parametrisierung Forscherin 1'!T67,'Parametrisierung Forscher 2'!T67)</f>
        <v>5</v>
      </c>
      <c r="U67" s="16">
        <f>MAX('Parametrisierung Experte'!U67,'Parametrisierung Forscherin 1'!U67,'Parametrisierung Forscher 2'!U67)-MIN('Parametrisierung Experte'!U67,'Parametrisierung Forscherin 1'!U67,'Parametrisierung Forscher 2'!U67)</f>
        <v>3</v>
      </c>
      <c r="V67" s="16">
        <f>MAX('Parametrisierung Experte'!V67,'Parametrisierung Forscherin 1'!V67,'Parametrisierung Forscher 2'!V67)-MIN('Parametrisierung Experte'!V67,'Parametrisierung Forscherin 1'!V67,'Parametrisierung Forscher 2'!V67)</f>
        <v>3</v>
      </c>
      <c r="W67" s="16">
        <f>MAX('Parametrisierung Experte'!W67,'Parametrisierung Forscherin 1'!W67,'Parametrisierung Forscher 2'!W67)-MIN('Parametrisierung Experte'!W67,'Parametrisierung Forscherin 1'!W67,'Parametrisierung Forscher 2'!W67)</f>
        <v>0</v>
      </c>
      <c r="X67" s="16">
        <f>MAX('Parametrisierung Experte'!X67,'Parametrisierung Forscherin 1'!X67,'Parametrisierung Forscher 2'!X67)-MIN('Parametrisierung Experte'!X67,'Parametrisierung Forscherin 1'!X67,'Parametrisierung Forscher 2'!X67)</f>
        <v>5</v>
      </c>
      <c r="Y67" s="16">
        <f>MAX('Parametrisierung Experte'!Y67,'Parametrisierung Forscherin 1'!Y67,'Parametrisierung Forscher 2'!Y67)-MIN('Parametrisierung Experte'!Y67,'Parametrisierung Forscherin 1'!Y67,'Parametrisierung Forscher 2'!Y67)</f>
        <v>3</v>
      </c>
      <c r="Z67" s="16">
        <f>MAX('Parametrisierung Experte'!Z67,'Parametrisierung Forscherin 1'!Z67,'Parametrisierung Forscher 2'!Z67)-MIN('Parametrisierung Experte'!Z67,'Parametrisierung Forscherin 1'!Z67,'Parametrisierung Forscher 2'!Z67)</f>
        <v>0</v>
      </c>
      <c r="AA67" s="16">
        <f>MAX('Parametrisierung Experte'!AA67,'Parametrisierung Forscherin 1'!AA67,'Parametrisierung Forscher 2'!AA67)-MIN('Parametrisierung Experte'!AA67,'Parametrisierung Forscherin 1'!AA67,'Parametrisierung Forscher 2'!AA67)</f>
        <v>0</v>
      </c>
      <c r="AB67" s="16">
        <f>MAX('Parametrisierung Experte'!AB67,'Parametrisierung Forscherin 1'!AB67,'Parametrisierung Forscher 2'!AB67)-MIN('Parametrisierung Experte'!AB67,'Parametrisierung Forscherin 1'!AB67,'Parametrisierung Forscher 2'!AB67)</f>
        <v>0</v>
      </c>
      <c r="AC67" s="16">
        <f>MAX('Parametrisierung Experte'!AC67,'Parametrisierung Forscherin 1'!AC67,'Parametrisierung Forscher 2'!AC67)-MIN('Parametrisierung Experte'!AC67,'Parametrisierung Forscherin 1'!AC67,'Parametrisierung Forscher 2'!AC67)</f>
        <v>0</v>
      </c>
      <c r="AD67" s="16">
        <f>MAX('Parametrisierung Experte'!AD67,'Parametrisierung Forscherin 1'!AD67,'Parametrisierung Forscher 2'!AD67)-MIN('Parametrisierung Experte'!AD67,'Parametrisierung Forscherin 1'!AD67,'Parametrisierung Forscher 2'!AD67)</f>
        <v>7</v>
      </c>
      <c r="AE67" s="5"/>
      <c r="AF67" s="5"/>
      <c r="AG67" s="5"/>
      <c r="AI67" s="208"/>
      <c r="AJ67" s="208"/>
      <c r="AK67" s="208"/>
      <c r="AL67" s="208"/>
      <c r="AM67" s="208"/>
      <c r="AO67" s="40"/>
      <c r="AP67" s="41"/>
      <c r="AQ67" s="42"/>
    </row>
    <row r="68" spans="1:43" x14ac:dyDescent="0.2">
      <c r="AO68" s="40"/>
      <c r="AP68" s="41"/>
      <c r="AQ68" s="42"/>
    </row>
    <row r="69" spans="1:43" ht="15" customHeight="1" x14ac:dyDescent="0.2">
      <c r="C69" s="209"/>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43"/>
      <c r="AF69" s="43"/>
      <c r="AG69" s="43"/>
      <c r="AO69" s="40"/>
      <c r="AP69" s="41"/>
      <c r="AQ69" s="42"/>
    </row>
    <row r="70" spans="1:43" ht="15" customHeight="1" x14ac:dyDescent="0.2">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43"/>
      <c r="AF70" s="43"/>
      <c r="AG70" s="43"/>
    </row>
    <row r="71" spans="1:43" ht="15" customHeight="1" x14ac:dyDescent="0.2">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43"/>
      <c r="AF71" s="43"/>
      <c r="AG71" s="43"/>
    </row>
    <row r="72" spans="1:43" ht="15" customHeight="1" x14ac:dyDescent="0.2">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43"/>
      <c r="AF72" s="43"/>
      <c r="AG72" s="43"/>
    </row>
    <row r="75" spans="1:43" ht="15" x14ac:dyDescent="0.25">
      <c r="C75" s="44"/>
    </row>
  </sheetData>
  <sheetProtection selectLockedCells="1" selectUnlockedCells="1"/>
  <mergeCells count="22">
    <mergeCell ref="C69:AD72"/>
    <mergeCell ref="AO28:AP28"/>
    <mergeCell ref="AQ28:AR28"/>
    <mergeCell ref="AS28:AT28"/>
    <mergeCell ref="A37:A67"/>
    <mergeCell ref="B37:B41"/>
    <mergeCell ref="AI37:AM67"/>
    <mergeCell ref="AO39:AO59"/>
    <mergeCell ref="B42:B43"/>
    <mergeCell ref="B44:B47"/>
    <mergeCell ref="B48:B62"/>
    <mergeCell ref="B63:B67"/>
    <mergeCell ref="AI36:AM36"/>
    <mergeCell ref="C3:AD3"/>
    <mergeCell ref="E5:AD5"/>
    <mergeCell ref="AI7:AM8"/>
    <mergeCell ref="A8:A35"/>
    <mergeCell ref="B8:B25"/>
    <mergeCell ref="AI9:AM25"/>
    <mergeCell ref="B27:B35"/>
    <mergeCell ref="AI27:AM35"/>
    <mergeCell ref="AI26:AM26"/>
  </mergeCells>
  <conditionalFormatting sqref="E8:AD25">
    <cfRule type="colorScale" priority="3">
      <colorScale>
        <cfvo type="num" val="1"/>
        <cfvo type="num" val="2"/>
        <cfvo type="num" val="3"/>
        <color rgb="FFFD5555"/>
        <color rgb="FFFFEB84"/>
        <color theme="9"/>
      </colorScale>
    </cfRule>
  </conditionalFormatting>
  <conditionalFormatting sqref="E27:AD35">
    <cfRule type="colorScale" priority="2">
      <colorScale>
        <cfvo type="min"/>
        <cfvo type="percentile" val="50"/>
        <cfvo type="max"/>
        <color theme="9"/>
        <color theme="7" tint="0.79998168889431442"/>
        <color rgb="FFF8696B"/>
      </colorScale>
    </cfRule>
  </conditionalFormatting>
  <conditionalFormatting sqref="E37:AD67">
    <cfRule type="colorScale" priority="1">
      <colorScale>
        <cfvo type="min"/>
        <cfvo type="percentile" val="50"/>
        <cfvo type="max"/>
        <color theme="9"/>
        <color theme="7" tint="0.79998168889431442"/>
        <color rgb="FFF8696B"/>
      </colorScale>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6C8AE-AA51-4448-9455-D9B84C1CC84E}">
  <dimension ref="A1:BK73"/>
  <sheetViews>
    <sheetView zoomScale="50" zoomScaleNormal="50" workbookViewId="0">
      <selection activeCell="G7" sqref="G7"/>
    </sheetView>
  </sheetViews>
  <sheetFormatPr baseColWidth="10" defaultColWidth="11.42578125" defaultRowHeight="14.25" x14ac:dyDescent="0.2"/>
  <cols>
    <col min="1" max="1" width="11.42578125" style="38"/>
    <col min="2" max="2" width="7.140625" style="38" customWidth="1"/>
    <col min="3" max="3" width="38.7109375" style="38" customWidth="1"/>
    <col min="4" max="4" width="7.140625" style="38" customWidth="1"/>
    <col min="5" max="30" width="10.7109375" style="38" customWidth="1"/>
    <col min="31" max="33" width="8.7109375" style="38" customWidth="1"/>
    <col min="34" max="35" width="11.42578125" style="38"/>
    <col min="36" max="36" width="39.140625" style="38" customWidth="1"/>
    <col min="37" max="37" width="11.42578125" style="38"/>
    <col min="38" max="63" width="5.7109375" style="38" customWidth="1"/>
    <col min="64" max="16384" width="11.42578125" style="38"/>
  </cols>
  <sheetData>
    <row r="1" spans="1:63" ht="18" x14ac:dyDescent="0.25">
      <c r="C1" s="53" t="s">
        <v>259</v>
      </c>
      <c r="AJ1" s="53" t="s">
        <v>208</v>
      </c>
    </row>
    <row r="3" spans="1:63" ht="15" x14ac:dyDescent="0.2">
      <c r="C3" s="215" t="s">
        <v>256</v>
      </c>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54"/>
      <c r="AF3" s="54"/>
      <c r="AG3" s="54"/>
    </row>
    <row r="5" spans="1:63" ht="15" x14ac:dyDescent="0.25">
      <c r="E5" s="183" t="s">
        <v>88</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216"/>
      <c r="AF5" s="217"/>
      <c r="AG5" s="217"/>
      <c r="AL5" s="183" t="s">
        <v>88</v>
      </c>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row>
    <row r="6" spans="1:63" ht="153" customHeight="1" x14ac:dyDescent="0.2">
      <c r="C6" s="59"/>
      <c r="D6" s="59"/>
      <c r="E6" s="12" t="s">
        <v>400</v>
      </c>
      <c r="F6" s="12" t="s">
        <v>63</v>
      </c>
      <c r="G6" s="12" t="s">
        <v>399</v>
      </c>
      <c r="H6" s="12" t="s">
        <v>65</v>
      </c>
      <c r="I6" s="12" t="s">
        <v>66</v>
      </c>
      <c r="J6" s="12" t="s">
        <v>67</v>
      </c>
      <c r="K6" s="12" t="s">
        <v>68</v>
      </c>
      <c r="L6" s="12" t="s">
        <v>69</v>
      </c>
      <c r="M6" s="12" t="s">
        <v>70</v>
      </c>
      <c r="N6" s="12" t="s">
        <v>71</v>
      </c>
      <c r="O6" s="12" t="s">
        <v>72</v>
      </c>
      <c r="P6" s="12" t="s">
        <v>73</v>
      </c>
      <c r="Q6" s="12" t="s">
        <v>74</v>
      </c>
      <c r="R6" s="12" t="s">
        <v>75</v>
      </c>
      <c r="S6" s="12" t="s">
        <v>76</v>
      </c>
      <c r="T6" s="12" t="s">
        <v>77</v>
      </c>
      <c r="U6" s="12" t="s">
        <v>78</v>
      </c>
      <c r="V6" s="12" t="s">
        <v>79</v>
      </c>
      <c r="W6" s="12" t="s">
        <v>80</v>
      </c>
      <c r="X6" s="12" t="s">
        <v>81</v>
      </c>
      <c r="Y6" s="12" t="s">
        <v>82</v>
      </c>
      <c r="Z6" s="12" t="s">
        <v>83</v>
      </c>
      <c r="AA6" s="12" t="s">
        <v>84</v>
      </c>
      <c r="AB6" s="12" t="s">
        <v>85</v>
      </c>
      <c r="AC6" s="12" t="s">
        <v>86</v>
      </c>
      <c r="AD6" s="12" t="s">
        <v>87</v>
      </c>
      <c r="AE6" s="57"/>
      <c r="AF6" s="57"/>
      <c r="AG6" s="57"/>
      <c r="AJ6" s="59"/>
      <c r="AK6" s="59"/>
      <c r="AL6" s="12" t="s">
        <v>62</v>
      </c>
      <c r="AM6" s="12" t="s">
        <v>63</v>
      </c>
      <c r="AN6" s="12" t="s">
        <v>64</v>
      </c>
      <c r="AO6" s="12" t="s">
        <v>65</v>
      </c>
      <c r="AP6" s="12" t="s">
        <v>66</v>
      </c>
      <c r="AQ6" s="12" t="s">
        <v>67</v>
      </c>
      <c r="AR6" s="12" t="s">
        <v>68</v>
      </c>
      <c r="AS6" s="12" t="s">
        <v>69</v>
      </c>
      <c r="AT6" s="12" t="s">
        <v>70</v>
      </c>
      <c r="AU6" s="12" t="s">
        <v>71</v>
      </c>
      <c r="AV6" s="12" t="s">
        <v>72</v>
      </c>
      <c r="AW6" s="12" t="s">
        <v>73</v>
      </c>
      <c r="AX6" s="12" t="s">
        <v>74</v>
      </c>
      <c r="AY6" s="12" t="s">
        <v>75</v>
      </c>
      <c r="AZ6" s="12" t="s">
        <v>76</v>
      </c>
      <c r="BA6" s="12" t="s">
        <v>77</v>
      </c>
      <c r="BB6" s="12" t="s">
        <v>78</v>
      </c>
      <c r="BC6" s="12" t="s">
        <v>79</v>
      </c>
      <c r="BD6" s="12" t="s">
        <v>80</v>
      </c>
      <c r="BE6" s="12" t="s">
        <v>81</v>
      </c>
      <c r="BF6" s="12" t="s">
        <v>82</v>
      </c>
      <c r="BG6" s="12" t="s">
        <v>83</v>
      </c>
      <c r="BH6" s="12" t="s">
        <v>84</v>
      </c>
      <c r="BI6" s="12" t="s">
        <v>85</v>
      </c>
      <c r="BJ6" s="12" t="s">
        <v>86</v>
      </c>
      <c r="BK6" s="12" t="s">
        <v>87</v>
      </c>
    </row>
    <row r="7" spans="1:63" ht="40.5" customHeight="1" x14ac:dyDescent="0.2">
      <c r="C7" s="60"/>
      <c r="D7" s="60"/>
      <c r="E7" s="2" t="s">
        <v>0</v>
      </c>
      <c r="F7" s="2" t="s">
        <v>1</v>
      </c>
      <c r="G7" s="2" t="s">
        <v>2</v>
      </c>
      <c r="H7" s="2" t="s">
        <v>3</v>
      </c>
      <c r="I7" s="2" t="s">
        <v>4</v>
      </c>
      <c r="J7" s="2" t="s">
        <v>5</v>
      </c>
      <c r="K7" s="2" t="s">
        <v>6</v>
      </c>
      <c r="L7" s="2" t="s">
        <v>7</v>
      </c>
      <c r="M7" s="2" t="s">
        <v>8</v>
      </c>
      <c r="N7" s="2" t="s">
        <v>9</v>
      </c>
      <c r="O7" s="2" t="s">
        <v>10</v>
      </c>
      <c r="P7" s="2" t="s">
        <v>11</v>
      </c>
      <c r="Q7" s="2" t="s">
        <v>12</v>
      </c>
      <c r="R7" s="2" t="s">
        <v>13</v>
      </c>
      <c r="S7" s="2" t="s">
        <v>14</v>
      </c>
      <c r="T7" s="2" t="s">
        <v>15</v>
      </c>
      <c r="U7" s="2" t="s">
        <v>16</v>
      </c>
      <c r="V7" s="2" t="s">
        <v>17</v>
      </c>
      <c r="W7" s="2" t="s">
        <v>18</v>
      </c>
      <c r="X7" s="2" t="s">
        <v>19</v>
      </c>
      <c r="Y7" s="2" t="s">
        <v>20</v>
      </c>
      <c r="Z7" s="2" t="s">
        <v>21</v>
      </c>
      <c r="AA7" s="2" t="s">
        <v>22</v>
      </c>
      <c r="AB7" s="2" t="s">
        <v>23</v>
      </c>
      <c r="AC7" s="2" t="s">
        <v>24</v>
      </c>
      <c r="AD7" s="2" t="s">
        <v>25</v>
      </c>
      <c r="AE7" s="58"/>
      <c r="AF7" s="58"/>
      <c r="AG7" s="58"/>
      <c r="AJ7" s="60"/>
      <c r="AK7" s="60"/>
      <c r="AL7" s="2" t="s">
        <v>0</v>
      </c>
      <c r="AM7" s="2" t="s">
        <v>1</v>
      </c>
      <c r="AN7" s="2" t="s">
        <v>2</v>
      </c>
      <c r="AO7" s="2" t="s">
        <v>3</v>
      </c>
      <c r="AP7" s="2" t="s">
        <v>4</v>
      </c>
      <c r="AQ7" s="2" t="s">
        <v>5</v>
      </c>
      <c r="AR7" s="2" t="s">
        <v>6</v>
      </c>
      <c r="AS7" s="2" t="s">
        <v>7</v>
      </c>
      <c r="AT7" s="2" t="s">
        <v>8</v>
      </c>
      <c r="AU7" s="2" t="s">
        <v>9</v>
      </c>
      <c r="AV7" s="2" t="s">
        <v>10</v>
      </c>
      <c r="AW7" s="2" t="s">
        <v>11</v>
      </c>
      <c r="AX7" s="2" t="s">
        <v>12</v>
      </c>
      <c r="AY7" s="2" t="s">
        <v>13</v>
      </c>
      <c r="AZ7" s="2" t="s">
        <v>14</v>
      </c>
      <c r="BA7" s="2" t="s">
        <v>15</v>
      </c>
      <c r="BB7" s="2" t="s">
        <v>16</v>
      </c>
      <c r="BC7" s="2" t="s">
        <v>17</v>
      </c>
      <c r="BD7" s="2" t="s">
        <v>18</v>
      </c>
      <c r="BE7" s="2" t="s">
        <v>19</v>
      </c>
      <c r="BF7" s="2" t="s">
        <v>20</v>
      </c>
      <c r="BG7" s="2" t="s">
        <v>21</v>
      </c>
      <c r="BH7" s="2" t="s">
        <v>22</v>
      </c>
      <c r="BI7" s="2" t="s">
        <v>23</v>
      </c>
      <c r="BJ7" s="2" t="s">
        <v>24</v>
      </c>
      <c r="BK7" s="2" t="s">
        <v>25</v>
      </c>
    </row>
    <row r="8" spans="1:63" ht="15.75" customHeight="1" x14ac:dyDescent="0.2">
      <c r="A8" s="186" t="s">
        <v>202</v>
      </c>
      <c r="B8" s="186" t="s">
        <v>166</v>
      </c>
      <c r="C8" s="7" t="s">
        <v>131</v>
      </c>
      <c r="D8" s="19" t="s">
        <v>100</v>
      </c>
      <c r="E8" s="21" t="b">
        <f>SIGN(Mittelwerte!E37) = SIGN(AL8)</f>
        <v>0</v>
      </c>
      <c r="F8" s="21" t="b">
        <f>SIGN(Mittelwerte!F37) = SIGN(AM8)</f>
        <v>1</v>
      </c>
      <c r="G8" s="21" t="b">
        <f>SIGN(Mittelwerte!G37) = SIGN(AN8)</f>
        <v>0</v>
      </c>
      <c r="H8" s="21" t="b">
        <f>SIGN(Mittelwerte!H37) = SIGN(AO8)</f>
        <v>0</v>
      </c>
      <c r="I8" s="21" t="b">
        <f>SIGN(Mittelwerte!I37) = SIGN(AP8)</f>
        <v>1</v>
      </c>
      <c r="J8" s="21" t="b">
        <f>SIGN(Mittelwerte!J37) = SIGN(AQ8)</f>
        <v>0</v>
      </c>
      <c r="K8" s="21" t="b">
        <f>SIGN(Mittelwerte!K37) = SIGN(AR8)</f>
        <v>0</v>
      </c>
      <c r="L8" s="21" t="b">
        <f>SIGN(Mittelwerte!L37) = SIGN(AS8)</f>
        <v>1</v>
      </c>
      <c r="M8" s="21" t="b">
        <f>SIGN(Mittelwerte!M37) = SIGN(AT8)</f>
        <v>1</v>
      </c>
      <c r="N8" s="21" t="b">
        <f>SIGN(Mittelwerte!N37) = SIGN(AU8)</f>
        <v>1</v>
      </c>
      <c r="O8" s="21" t="b">
        <f>SIGN(Mittelwerte!O37) = SIGN(AV8)</f>
        <v>0</v>
      </c>
      <c r="P8" s="21" t="b">
        <f>SIGN(Mittelwerte!P37) = SIGN(AW8)</f>
        <v>1</v>
      </c>
      <c r="Q8" s="21" t="b">
        <f>SIGN(Mittelwerte!Q37) = SIGN(AX8)</f>
        <v>1</v>
      </c>
      <c r="R8" s="21" t="b">
        <f>SIGN(Mittelwerte!R37) = SIGN(AY8)</f>
        <v>1</v>
      </c>
      <c r="S8" s="21" t="b">
        <f>SIGN(Mittelwerte!S37) = SIGN(AZ8)</f>
        <v>1</v>
      </c>
      <c r="T8" s="21" t="b">
        <f>SIGN(Mittelwerte!T37) = SIGN(BA8)</f>
        <v>0</v>
      </c>
      <c r="U8" s="21" t="b">
        <f>SIGN(Mittelwerte!U37) = SIGN(BB8)</f>
        <v>0</v>
      </c>
      <c r="V8" s="21" t="b">
        <f>SIGN(Mittelwerte!V37) = SIGN(BC8)</f>
        <v>0</v>
      </c>
      <c r="W8" s="21" t="b">
        <f>SIGN(Mittelwerte!W37) = SIGN(BD8)</f>
        <v>0</v>
      </c>
      <c r="X8" s="21" t="b">
        <f>SIGN(Mittelwerte!X37) = SIGN(BE8)</f>
        <v>1</v>
      </c>
      <c r="Y8" s="21" t="b">
        <f>SIGN(Mittelwerte!Y37) = SIGN(BF8)</f>
        <v>0</v>
      </c>
      <c r="Z8" s="21" t="b">
        <f>SIGN(Mittelwerte!Z37) = SIGN(BG8)</f>
        <v>0</v>
      </c>
      <c r="AA8" s="21" t="b">
        <f>SIGN(Mittelwerte!AA37) = SIGN(BH8)</f>
        <v>0</v>
      </c>
      <c r="AB8" s="21" t="b">
        <f>SIGN(Mittelwerte!AB37) = SIGN(BI8)</f>
        <v>1</v>
      </c>
      <c r="AC8" s="21" t="b">
        <f>SIGN(Mittelwerte!AC37) = SIGN(BJ8)</f>
        <v>0</v>
      </c>
      <c r="AD8" s="21" t="b">
        <f>SIGN(Mittelwerte!AD37) = SIGN(BK8)</f>
        <v>0</v>
      </c>
      <c r="AH8" s="186" t="s">
        <v>202</v>
      </c>
      <c r="AI8" s="186" t="s">
        <v>166</v>
      </c>
      <c r="AJ8" s="7" t="s">
        <v>131</v>
      </c>
      <c r="AK8" s="19" t="s">
        <v>100</v>
      </c>
      <c r="AL8" s="21">
        <v>0</v>
      </c>
      <c r="AM8" s="21">
        <v>0</v>
      </c>
      <c r="AN8" s="21">
        <v>0</v>
      </c>
      <c r="AO8" s="21">
        <v>0</v>
      </c>
      <c r="AP8" s="21">
        <v>-10</v>
      </c>
      <c r="AQ8" s="22">
        <v>0</v>
      </c>
      <c r="AR8" s="22">
        <v>0</v>
      </c>
      <c r="AS8" s="22">
        <v>0</v>
      </c>
      <c r="AT8" s="22">
        <v>-10</v>
      </c>
      <c r="AU8" s="22">
        <v>0</v>
      </c>
      <c r="AV8" s="22">
        <v>0</v>
      </c>
      <c r="AW8" s="22">
        <v>0</v>
      </c>
      <c r="AX8" s="22">
        <v>0</v>
      </c>
      <c r="AY8" s="22">
        <v>0</v>
      </c>
      <c r="AZ8" s="22">
        <v>0</v>
      </c>
      <c r="BA8" s="22">
        <v>0</v>
      </c>
      <c r="BB8" s="22">
        <v>10</v>
      </c>
      <c r="BC8" s="22">
        <v>-10</v>
      </c>
      <c r="BD8" s="22">
        <v>10</v>
      </c>
      <c r="BE8" s="22">
        <v>8</v>
      </c>
      <c r="BF8" s="22">
        <v>-10</v>
      </c>
      <c r="BG8" s="22">
        <v>10</v>
      </c>
      <c r="BH8" s="22">
        <v>10</v>
      </c>
      <c r="BI8" s="21">
        <v>-10</v>
      </c>
      <c r="BJ8" s="21">
        <v>10</v>
      </c>
      <c r="BK8" s="21">
        <v>10</v>
      </c>
    </row>
    <row r="9" spans="1:63" ht="15.75" customHeight="1" x14ac:dyDescent="0.2">
      <c r="A9" s="186"/>
      <c r="B9" s="186"/>
      <c r="C9" s="7" t="s">
        <v>132</v>
      </c>
      <c r="D9" s="19" t="s">
        <v>101</v>
      </c>
      <c r="E9" s="21" t="b">
        <f>SIGN(Mittelwerte!E38) = SIGN(AL9)</f>
        <v>0</v>
      </c>
      <c r="F9" s="21" t="b">
        <f>SIGN(Mittelwerte!F38) = SIGN(AM9)</f>
        <v>0</v>
      </c>
      <c r="G9" s="21" t="b">
        <f>SIGN(Mittelwerte!G38) = SIGN(AN9)</f>
        <v>0</v>
      </c>
      <c r="H9" s="21" t="b">
        <f>SIGN(Mittelwerte!H38) = SIGN(AO9)</f>
        <v>0</v>
      </c>
      <c r="I9" s="21" t="b">
        <f>SIGN(Mittelwerte!I38) = SIGN(AP9)</f>
        <v>1</v>
      </c>
      <c r="J9" s="21" t="b">
        <f>SIGN(Mittelwerte!J38) = SIGN(AQ9)</f>
        <v>0</v>
      </c>
      <c r="K9" s="21" t="b">
        <f>SIGN(Mittelwerte!K38) = SIGN(AR9)</f>
        <v>0</v>
      </c>
      <c r="L9" s="21" t="b">
        <f>SIGN(Mittelwerte!L38) = SIGN(AS9)</f>
        <v>0</v>
      </c>
      <c r="M9" s="21" t="b">
        <f>SIGN(Mittelwerte!M38) = SIGN(AT9)</f>
        <v>1</v>
      </c>
      <c r="N9" s="21" t="b">
        <f>SIGN(Mittelwerte!N38) = SIGN(AU9)</f>
        <v>0</v>
      </c>
      <c r="O9" s="21" t="b">
        <f>SIGN(Mittelwerte!O38) = SIGN(AV9)</f>
        <v>0</v>
      </c>
      <c r="P9" s="21" t="b">
        <f>SIGN(Mittelwerte!P38) = SIGN(AW9)</f>
        <v>0</v>
      </c>
      <c r="Q9" s="21" t="b">
        <f>SIGN(Mittelwerte!Q38) = SIGN(AX9)</f>
        <v>0</v>
      </c>
      <c r="R9" s="21" t="b">
        <f>SIGN(Mittelwerte!R38) = SIGN(AY9)</f>
        <v>1</v>
      </c>
      <c r="S9" s="21" t="b">
        <f>SIGN(Mittelwerte!S38) = SIGN(AZ9)</f>
        <v>0</v>
      </c>
      <c r="T9" s="21" t="b">
        <f>SIGN(Mittelwerte!T38) = SIGN(BA9)</f>
        <v>0</v>
      </c>
      <c r="U9" s="21" t="b">
        <f>SIGN(Mittelwerte!U38) = SIGN(BB9)</f>
        <v>1</v>
      </c>
      <c r="V9" s="21" t="b">
        <f>SIGN(Mittelwerte!V38) = SIGN(BC9)</f>
        <v>1</v>
      </c>
      <c r="W9" s="21" t="b">
        <f>SIGN(Mittelwerte!W38) = SIGN(BD9)</f>
        <v>0</v>
      </c>
      <c r="X9" s="21" t="b">
        <f>SIGN(Mittelwerte!X38) = SIGN(BE9)</f>
        <v>0</v>
      </c>
      <c r="Y9" s="21" t="b">
        <f>SIGN(Mittelwerte!Y38) = SIGN(BF9)</f>
        <v>1</v>
      </c>
      <c r="Z9" s="21" t="b">
        <f>SIGN(Mittelwerte!Z38) = SIGN(BG9)</f>
        <v>1</v>
      </c>
      <c r="AA9" s="21" t="b">
        <f>SIGN(Mittelwerte!AA38) = SIGN(BH9)</f>
        <v>1</v>
      </c>
      <c r="AB9" s="21" t="b">
        <f>SIGN(Mittelwerte!AB38) = SIGN(BI9)</f>
        <v>1</v>
      </c>
      <c r="AC9" s="21" t="b">
        <f>SIGN(Mittelwerte!AC38) = SIGN(BJ9)</f>
        <v>1</v>
      </c>
      <c r="AD9" s="21" t="b">
        <f>SIGN(Mittelwerte!AD38) = SIGN(BK9)</f>
        <v>0</v>
      </c>
      <c r="AH9" s="186"/>
      <c r="AI9" s="186"/>
      <c r="AJ9" s="7" t="s">
        <v>132</v>
      </c>
      <c r="AK9" s="19" t="s">
        <v>101</v>
      </c>
      <c r="AL9" s="21">
        <v>-4</v>
      </c>
      <c r="AM9" s="21">
        <v>0</v>
      </c>
      <c r="AN9" s="21">
        <v>0</v>
      </c>
      <c r="AO9" s="21">
        <v>0</v>
      </c>
      <c r="AP9" s="21">
        <v>10</v>
      </c>
      <c r="AQ9" s="22">
        <v>0</v>
      </c>
      <c r="AR9" s="22">
        <v>0</v>
      </c>
      <c r="AS9" s="22">
        <v>-4</v>
      </c>
      <c r="AT9" s="22">
        <v>10</v>
      </c>
      <c r="AU9" s="22">
        <v>-4</v>
      </c>
      <c r="AV9" s="22">
        <v>0</v>
      </c>
      <c r="AW9" s="22">
        <v>10</v>
      </c>
      <c r="AX9" s="22">
        <v>0</v>
      </c>
      <c r="AY9" s="22">
        <v>0</v>
      </c>
      <c r="AZ9" s="22">
        <v>0</v>
      </c>
      <c r="BA9" s="22">
        <v>0</v>
      </c>
      <c r="BB9" s="22">
        <v>10</v>
      </c>
      <c r="BC9" s="22">
        <v>10</v>
      </c>
      <c r="BD9" s="22">
        <v>10</v>
      </c>
      <c r="BE9" s="22">
        <v>10</v>
      </c>
      <c r="BF9" s="22">
        <v>10</v>
      </c>
      <c r="BG9" s="22">
        <v>10</v>
      </c>
      <c r="BH9" s="22">
        <v>10</v>
      </c>
      <c r="BI9" s="21">
        <v>10</v>
      </c>
      <c r="BJ9" s="21">
        <v>10</v>
      </c>
      <c r="BK9" s="21">
        <v>10</v>
      </c>
    </row>
    <row r="10" spans="1:63" ht="15.75" customHeight="1" x14ac:dyDescent="0.2">
      <c r="A10" s="186"/>
      <c r="B10" s="186"/>
      <c r="C10" s="7" t="s">
        <v>133</v>
      </c>
      <c r="D10" s="19" t="s">
        <v>102</v>
      </c>
      <c r="E10" s="21" t="b">
        <f>SIGN(Mittelwerte!E39) = SIGN(AL10)</f>
        <v>1</v>
      </c>
      <c r="F10" s="21" t="b">
        <f>SIGN(Mittelwerte!F39) = SIGN(AM10)</f>
        <v>0</v>
      </c>
      <c r="G10" s="21" t="b">
        <f>SIGN(Mittelwerte!G39) = SIGN(AN10)</f>
        <v>0</v>
      </c>
      <c r="H10" s="21" t="b">
        <f>SIGN(Mittelwerte!H39) = SIGN(AO10)</f>
        <v>0</v>
      </c>
      <c r="I10" s="21" t="b">
        <f>SIGN(Mittelwerte!I39) = SIGN(AP10)</f>
        <v>1</v>
      </c>
      <c r="J10" s="21" t="b">
        <f>SIGN(Mittelwerte!J39) = SIGN(AQ10)</f>
        <v>0</v>
      </c>
      <c r="K10" s="21" t="b">
        <f>SIGN(Mittelwerte!K39) = SIGN(AR10)</f>
        <v>0</v>
      </c>
      <c r="L10" s="21" t="b">
        <f>SIGN(Mittelwerte!L39) = SIGN(AS10)</f>
        <v>1</v>
      </c>
      <c r="M10" s="21" t="b">
        <f>SIGN(Mittelwerte!M39) = SIGN(AT10)</f>
        <v>0</v>
      </c>
      <c r="N10" s="21" t="b">
        <f>SIGN(Mittelwerte!N39) = SIGN(AU10)</f>
        <v>0</v>
      </c>
      <c r="O10" s="21" t="b">
        <f>SIGN(Mittelwerte!O39) = SIGN(AV10)</f>
        <v>0</v>
      </c>
      <c r="P10" s="21" t="b">
        <f>SIGN(Mittelwerte!P39) = SIGN(AW10)</f>
        <v>1</v>
      </c>
      <c r="Q10" s="21" t="b">
        <f>SIGN(Mittelwerte!Q39) = SIGN(AX10)</f>
        <v>0</v>
      </c>
      <c r="R10" s="21" t="b">
        <f>SIGN(Mittelwerte!R39) = SIGN(AY10)</f>
        <v>1</v>
      </c>
      <c r="S10" s="21" t="b">
        <f>SIGN(Mittelwerte!S39) = SIGN(AZ10)</f>
        <v>0</v>
      </c>
      <c r="T10" s="21" t="b">
        <f>SIGN(Mittelwerte!T39) = SIGN(BA10)</f>
        <v>1</v>
      </c>
      <c r="U10" s="21" t="b">
        <f>SIGN(Mittelwerte!U39) = SIGN(BB10)</f>
        <v>0</v>
      </c>
      <c r="V10" s="21" t="b">
        <f>SIGN(Mittelwerte!V39) = SIGN(BC10)</f>
        <v>1</v>
      </c>
      <c r="W10" s="21" t="b">
        <f>SIGN(Mittelwerte!W39) = SIGN(BD10)</f>
        <v>1</v>
      </c>
      <c r="X10" s="21" t="b">
        <f>SIGN(Mittelwerte!X39) = SIGN(BE10)</f>
        <v>1</v>
      </c>
      <c r="Y10" s="21" t="b">
        <f>SIGN(Mittelwerte!Y39) = SIGN(BF10)</f>
        <v>0</v>
      </c>
      <c r="Z10" s="21" t="b">
        <f>SIGN(Mittelwerte!Z39) = SIGN(BG10)</f>
        <v>0</v>
      </c>
      <c r="AA10" s="21" t="b">
        <f>SIGN(Mittelwerte!AA39) = SIGN(BH10)</f>
        <v>0</v>
      </c>
      <c r="AB10" s="21" t="b">
        <f>SIGN(Mittelwerte!AB39) = SIGN(BI10)</f>
        <v>1</v>
      </c>
      <c r="AC10" s="21" t="b">
        <f>SIGN(Mittelwerte!AC39) = SIGN(BJ10)</f>
        <v>0</v>
      </c>
      <c r="AD10" s="21" t="b">
        <f>SIGN(Mittelwerte!AD39) = SIGN(BK10)</f>
        <v>1</v>
      </c>
      <c r="AH10" s="186"/>
      <c r="AI10" s="186"/>
      <c r="AJ10" s="7" t="s">
        <v>133</v>
      </c>
      <c r="AK10" s="19" t="s">
        <v>102</v>
      </c>
      <c r="AL10" s="21">
        <v>10</v>
      </c>
      <c r="AM10" s="21">
        <v>0</v>
      </c>
      <c r="AN10" s="21">
        <v>0</v>
      </c>
      <c r="AO10" s="21">
        <v>0</v>
      </c>
      <c r="AP10" s="21">
        <v>10</v>
      </c>
      <c r="AQ10" s="22">
        <v>0</v>
      </c>
      <c r="AR10" s="22">
        <v>0</v>
      </c>
      <c r="AS10" s="22">
        <v>0</v>
      </c>
      <c r="AT10" s="22">
        <v>0</v>
      </c>
      <c r="AU10" s="22">
        <v>0</v>
      </c>
      <c r="AV10" s="22">
        <v>0</v>
      </c>
      <c r="AW10" s="22">
        <v>0</v>
      </c>
      <c r="AX10" s="22">
        <v>0</v>
      </c>
      <c r="AY10" s="22">
        <v>0</v>
      </c>
      <c r="AZ10" s="22">
        <v>0</v>
      </c>
      <c r="BA10" s="22">
        <v>0</v>
      </c>
      <c r="BB10" s="22">
        <v>0</v>
      </c>
      <c r="BC10" s="22">
        <v>10</v>
      </c>
      <c r="BD10" s="22">
        <v>0</v>
      </c>
      <c r="BE10" s="22">
        <v>0</v>
      </c>
      <c r="BF10" s="22">
        <v>0</v>
      </c>
      <c r="BG10" s="22">
        <v>0</v>
      </c>
      <c r="BH10" s="22">
        <v>0</v>
      </c>
      <c r="BI10" s="21">
        <v>10</v>
      </c>
      <c r="BJ10" s="21">
        <v>0</v>
      </c>
      <c r="BK10" s="21">
        <v>0</v>
      </c>
    </row>
    <row r="11" spans="1:63" ht="15.75" customHeight="1" x14ac:dyDescent="0.2">
      <c r="A11" s="186"/>
      <c r="B11" s="186"/>
      <c r="C11" s="7" t="s">
        <v>134</v>
      </c>
      <c r="D11" s="19" t="s">
        <v>103</v>
      </c>
      <c r="E11" s="21" t="b">
        <f>SIGN(Mittelwerte!E40) = SIGN(AL11)</f>
        <v>1</v>
      </c>
      <c r="F11" s="21" t="b">
        <f>SIGN(Mittelwerte!F40) = SIGN(AM11)</f>
        <v>0</v>
      </c>
      <c r="G11" s="21" t="b">
        <f>SIGN(Mittelwerte!G40) = SIGN(AN11)</f>
        <v>0</v>
      </c>
      <c r="H11" s="21" t="b">
        <f>SIGN(Mittelwerte!H40) = SIGN(AO11)</f>
        <v>0</v>
      </c>
      <c r="I11" s="21" t="b">
        <f>SIGN(Mittelwerte!I40) = SIGN(AP11)</f>
        <v>1</v>
      </c>
      <c r="J11" s="21" t="b">
        <f>SIGN(Mittelwerte!J40) = SIGN(AQ11)</f>
        <v>1</v>
      </c>
      <c r="K11" s="21" t="b">
        <f>SIGN(Mittelwerte!K40) = SIGN(AR11)</f>
        <v>0</v>
      </c>
      <c r="L11" s="21" t="b">
        <f>SIGN(Mittelwerte!L40) = SIGN(AS11)</f>
        <v>1</v>
      </c>
      <c r="M11" s="21" t="b">
        <f>SIGN(Mittelwerte!M40) = SIGN(AT11)</f>
        <v>0</v>
      </c>
      <c r="N11" s="21" t="b">
        <f>SIGN(Mittelwerte!N40) = SIGN(AU11)</f>
        <v>0</v>
      </c>
      <c r="O11" s="21" t="b">
        <f>SIGN(Mittelwerte!O40) = SIGN(AV11)</f>
        <v>0</v>
      </c>
      <c r="P11" s="21" t="b">
        <f>SIGN(Mittelwerte!P40) = SIGN(AW11)</f>
        <v>1</v>
      </c>
      <c r="Q11" s="21" t="b">
        <f>SIGN(Mittelwerte!Q40) = SIGN(AX11)</f>
        <v>0</v>
      </c>
      <c r="R11" s="21" t="b">
        <f>SIGN(Mittelwerte!R40) = SIGN(AY11)</f>
        <v>1</v>
      </c>
      <c r="S11" s="21" t="b">
        <f>SIGN(Mittelwerte!S40) = SIGN(AZ11)</f>
        <v>0</v>
      </c>
      <c r="T11" s="21" t="b">
        <f>SIGN(Mittelwerte!T40) = SIGN(BA11)</f>
        <v>1</v>
      </c>
      <c r="U11" s="21" t="b">
        <f>SIGN(Mittelwerte!U40) = SIGN(BB11)</f>
        <v>0</v>
      </c>
      <c r="V11" s="21" t="b">
        <f>SIGN(Mittelwerte!V40) = SIGN(BC11)</f>
        <v>1</v>
      </c>
      <c r="W11" s="21" t="b">
        <f>SIGN(Mittelwerte!W40) = SIGN(BD11)</f>
        <v>1</v>
      </c>
      <c r="X11" s="21" t="b">
        <f>SIGN(Mittelwerte!X40) = SIGN(BE11)</f>
        <v>1</v>
      </c>
      <c r="Y11" s="21" t="b">
        <f>SIGN(Mittelwerte!Y40) = SIGN(BF11)</f>
        <v>0</v>
      </c>
      <c r="Z11" s="21" t="b">
        <f>SIGN(Mittelwerte!Z40) = SIGN(BG11)</f>
        <v>0</v>
      </c>
      <c r="AA11" s="21" t="b">
        <f>SIGN(Mittelwerte!AA40) = SIGN(BH11)</f>
        <v>0</v>
      </c>
      <c r="AB11" s="21" t="b">
        <f>SIGN(Mittelwerte!AB40) = SIGN(BI11)</f>
        <v>1</v>
      </c>
      <c r="AC11" s="21" t="b">
        <f>SIGN(Mittelwerte!AC40) = SIGN(BJ11)</f>
        <v>0</v>
      </c>
      <c r="AD11" s="21" t="b">
        <f>SIGN(Mittelwerte!AD40) = SIGN(BK11)</f>
        <v>1</v>
      </c>
      <c r="AH11" s="186"/>
      <c r="AI11" s="186"/>
      <c r="AJ11" s="7" t="s">
        <v>134</v>
      </c>
      <c r="AK11" s="19" t="s">
        <v>103</v>
      </c>
      <c r="AL11" s="21">
        <v>10</v>
      </c>
      <c r="AM11" s="21">
        <v>0</v>
      </c>
      <c r="AN11" s="21">
        <v>0</v>
      </c>
      <c r="AO11" s="21">
        <v>0</v>
      </c>
      <c r="AP11" s="21">
        <v>10</v>
      </c>
      <c r="AQ11" s="22">
        <v>10</v>
      </c>
      <c r="AR11" s="22">
        <v>0</v>
      </c>
      <c r="AS11" s="22">
        <v>0</v>
      </c>
      <c r="AT11" s="22">
        <v>0</v>
      </c>
      <c r="AU11" s="22">
        <v>0</v>
      </c>
      <c r="AV11" s="22">
        <v>0</v>
      </c>
      <c r="AW11" s="22">
        <v>0</v>
      </c>
      <c r="AX11" s="22">
        <v>0</v>
      </c>
      <c r="AY11" s="22">
        <v>0</v>
      </c>
      <c r="AZ11" s="22">
        <v>0</v>
      </c>
      <c r="BA11" s="22">
        <v>0</v>
      </c>
      <c r="BB11" s="22">
        <v>0</v>
      </c>
      <c r="BC11" s="22">
        <v>10</v>
      </c>
      <c r="BD11" s="22">
        <v>0</v>
      </c>
      <c r="BE11" s="22">
        <v>0</v>
      </c>
      <c r="BF11" s="22">
        <v>0</v>
      </c>
      <c r="BG11" s="22">
        <v>0</v>
      </c>
      <c r="BH11" s="22">
        <v>0</v>
      </c>
      <c r="BI11" s="21">
        <v>10</v>
      </c>
      <c r="BJ11" s="21">
        <v>0</v>
      </c>
      <c r="BK11" s="21">
        <v>0</v>
      </c>
    </row>
    <row r="12" spans="1:63" ht="15.75" customHeight="1" x14ac:dyDescent="0.2">
      <c r="A12" s="186"/>
      <c r="B12" s="186"/>
      <c r="C12" s="7" t="s">
        <v>135</v>
      </c>
      <c r="D12" s="19" t="s">
        <v>104</v>
      </c>
      <c r="E12" s="21" t="b">
        <f>SIGN(Mittelwerte!E41) = SIGN(AL12)</f>
        <v>0</v>
      </c>
      <c r="F12" s="21" t="b">
        <f>SIGN(Mittelwerte!F41) = SIGN(AM12)</f>
        <v>1</v>
      </c>
      <c r="G12" s="21" t="b">
        <f>SIGN(Mittelwerte!G41) = SIGN(AN12)</f>
        <v>0</v>
      </c>
      <c r="H12" s="21" t="b">
        <f>SIGN(Mittelwerte!H41) = SIGN(AO12)</f>
        <v>0</v>
      </c>
      <c r="I12" s="21" t="b">
        <f>SIGN(Mittelwerte!I41) = SIGN(AP12)</f>
        <v>1</v>
      </c>
      <c r="J12" s="21" t="b">
        <f>SIGN(Mittelwerte!J41) = SIGN(AQ12)</f>
        <v>1</v>
      </c>
      <c r="K12" s="21" t="b">
        <f>SIGN(Mittelwerte!K41) = SIGN(AR12)</f>
        <v>0</v>
      </c>
      <c r="L12" s="21" t="b">
        <f>SIGN(Mittelwerte!L41) = SIGN(AS12)</f>
        <v>1</v>
      </c>
      <c r="M12" s="21" t="b">
        <f>SIGN(Mittelwerte!M41) = SIGN(AT12)</f>
        <v>0</v>
      </c>
      <c r="N12" s="21" t="b">
        <f>SIGN(Mittelwerte!N41) = SIGN(AU12)</f>
        <v>1</v>
      </c>
      <c r="O12" s="21" t="b">
        <f>SIGN(Mittelwerte!O41) = SIGN(AV12)</f>
        <v>0</v>
      </c>
      <c r="P12" s="21" t="b">
        <f>SIGN(Mittelwerte!P41) = SIGN(AW12)</f>
        <v>1</v>
      </c>
      <c r="Q12" s="21" t="b">
        <f>SIGN(Mittelwerte!Q41) = SIGN(AX12)</f>
        <v>1</v>
      </c>
      <c r="R12" s="21" t="b">
        <f>SIGN(Mittelwerte!R41) = SIGN(AY12)</f>
        <v>1</v>
      </c>
      <c r="S12" s="21" t="b">
        <f>SIGN(Mittelwerte!S41) = SIGN(AZ12)</f>
        <v>1</v>
      </c>
      <c r="T12" s="21" t="b">
        <f>SIGN(Mittelwerte!T41) = SIGN(BA12)</f>
        <v>1</v>
      </c>
      <c r="U12" s="21" t="b">
        <f>SIGN(Mittelwerte!U41) = SIGN(BB12)</f>
        <v>0</v>
      </c>
      <c r="V12" s="21" t="b">
        <f>SIGN(Mittelwerte!V41) = SIGN(BC12)</f>
        <v>1</v>
      </c>
      <c r="W12" s="21" t="b">
        <f>SIGN(Mittelwerte!W41) = SIGN(BD12)</f>
        <v>0</v>
      </c>
      <c r="X12" s="21" t="b">
        <f>SIGN(Mittelwerte!X41) = SIGN(BE12)</f>
        <v>0</v>
      </c>
      <c r="Y12" s="21" t="b">
        <f>SIGN(Mittelwerte!Y41) = SIGN(BF12)</f>
        <v>1</v>
      </c>
      <c r="Z12" s="21" t="b">
        <f>SIGN(Mittelwerte!Z41) = SIGN(BG12)</f>
        <v>1</v>
      </c>
      <c r="AA12" s="21" t="b">
        <f>SIGN(Mittelwerte!AA41) = SIGN(BH12)</f>
        <v>1</v>
      </c>
      <c r="AB12" s="21" t="b">
        <f>SIGN(Mittelwerte!AB41) = SIGN(BI12)</f>
        <v>0</v>
      </c>
      <c r="AC12" s="21" t="b">
        <f>SIGN(Mittelwerte!AC41) = SIGN(BJ12)</f>
        <v>1</v>
      </c>
      <c r="AD12" s="21" t="b">
        <f>SIGN(Mittelwerte!AD41) = SIGN(BK12)</f>
        <v>0</v>
      </c>
      <c r="AH12" s="186"/>
      <c r="AI12" s="186"/>
      <c r="AJ12" s="7" t="s">
        <v>135</v>
      </c>
      <c r="AK12" s="19" t="s">
        <v>104</v>
      </c>
      <c r="AL12" s="21">
        <v>-10</v>
      </c>
      <c r="AM12" s="21">
        <v>0</v>
      </c>
      <c r="AN12" s="21">
        <v>0</v>
      </c>
      <c r="AO12" s="21">
        <v>0</v>
      </c>
      <c r="AP12" s="21">
        <v>-10</v>
      </c>
      <c r="AQ12" s="22">
        <v>0</v>
      </c>
      <c r="AR12" s="22">
        <v>0</v>
      </c>
      <c r="AS12" s="22">
        <v>0</v>
      </c>
      <c r="AT12" s="22">
        <v>10</v>
      </c>
      <c r="AU12" s="22">
        <v>0</v>
      </c>
      <c r="AV12" s="22">
        <v>0</v>
      </c>
      <c r="AW12" s="22">
        <v>0</v>
      </c>
      <c r="AX12" s="22">
        <v>0</v>
      </c>
      <c r="AY12" s="22">
        <v>0</v>
      </c>
      <c r="AZ12" s="22">
        <v>0</v>
      </c>
      <c r="BA12" s="22">
        <v>0</v>
      </c>
      <c r="BB12" s="22">
        <v>-10</v>
      </c>
      <c r="BC12" s="22">
        <v>-10</v>
      </c>
      <c r="BD12" s="22">
        <v>10</v>
      </c>
      <c r="BE12" s="22">
        <v>-10</v>
      </c>
      <c r="BF12" s="22">
        <v>10</v>
      </c>
      <c r="BG12" s="22">
        <v>10</v>
      </c>
      <c r="BH12" s="22">
        <v>10</v>
      </c>
      <c r="BI12" s="21">
        <v>-10</v>
      </c>
      <c r="BJ12" s="21">
        <v>10</v>
      </c>
      <c r="BK12" s="21">
        <v>10</v>
      </c>
    </row>
    <row r="13" spans="1:63" ht="15.75" customHeight="1" x14ac:dyDescent="0.2">
      <c r="A13" s="186"/>
      <c r="B13" s="186" t="s">
        <v>165</v>
      </c>
      <c r="C13" s="7" t="s">
        <v>136</v>
      </c>
      <c r="D13" s="19" t="s">
        <v>105</v>
      </c>
      <c r="E13" s="21" t="b">
        <f>SIGN(Mittelwerte!E42) = SIGN(AL13)</f>
        <v>1</v>
      </c>
      <c r="F13" s="21" t="b">
        <f>SIGN(Mittelwerte!F42) = SIGN(AM13)</f>
        <v>1</v>
      </c>
      <c r="G13" s="21" t="b">
        <f>SIGN(Mittelwerte!G42) = SIGN(AN13)</f>
        <v>1</v>
      </c>
      <c r="H13" s="21" t="b">
        <f>SIGN(Mittelwerte!H42) = SIGN(AO13)</f>
        <v>0</v>
      </c>
      <c r="I13" s="21" t="b">
        <f>SIGN(Mittelwerte!I42) = SIGN(AP13)</f>
        <v>0</v>
      </c>
      <c r="J13" s="21" t="b">
        <f>SIGN(Mittelwerte!J42) = SIGN(AQ13)</f>
        <v>0</v>
      </c>
      <c r="K13" s="21" t="b">
        <f>SIGN(Mittelwerte!K42) = SIGN(AR13)</f>
        <v>1</v>
      </c>
      <c r="L13" s="21" t="b">
        <f>SIGN(Mittelwerte!L42) = SIGN(AS13)</f>
        <v>1</v>
      </c>
      <c r="M13" s="21" t="b">
        <f>SIGN(Mittelwerte!M42) = SIGN(AT13)</f>
        <v>1</v>
      </c>
      <c r="N13" s="21" t="b">
        <f>SIGN(Mittelwerte!N42) = SIGN(AU13)</f>
        <v>1</v>
      </c>
      <c r="O13" s="21" t="b">
        <f>SIGN(Mittelwerte!O42) = SIGN(AV13)</f>
        <v>1</v>
      </c>
      <c r="P13" s="21" t="b">
        <f>SIGN(Mittelwerte!P42) = SIGN(AW13)</f>
        <v>1</v>
      </c>
      <c r="Q13" s="21" t="b">
        <f>SIGN(Mittelwerte!Q42) = SIGN(AX13)</f>
        <v>1</v>
      </c>
      <c r="R13" s="21" t="b">
        <f>SIGN(Mittelwerte!R42) = SIGN(AY13)</f>
        <v>1</v>
      </c>
      <c r="S13" s="21" t="b">
        <f>SIGN(Mittelwerte!S42) = SIGN(AZ13)</f>
        <v>0</v>
      </c>
      <c r="T13" s="21" t="b">
        <f>SIGN(Mittelwerte!T42) = SIGN(BA13)</f>
        <v>1</v>
      </c>
      <c r="U13" s="21" t="b">
        <f>SIGN(Mittelwerte!U42) = SIGN(BB13)</f>
        <v>1</v>
      </c>
      <c r="V13" s="21" t="b">
        <f>SIGN(Mittelwerte!V42) = SIGN(BC13)</f>
        <v>1</v>
      </c>
      <c r="W13" s="21" t="b">
        <f>SIGN(Mittelwerte!W42) = SIGN(BD13)</f>
        <v>1</v>
      </c>
      <c r="X13" s="21" t="b">
        <f>SIGN(Mittelwerte!X42) = SIGN(BE13)</f>
        <v>0</v>
      </c>
      <c r="Y13" s="21" t="b">
        <f>SIGN(Mittelwerte!Y42) = SIGN(BF13)</f>
        <v>0</v>
      </c>
      <c r="Z13" s="21" t="b">
        <f>SIGN(Mittelwerte!Z42) = SIGN(BG13)</f>
        <v>1</v>
      </c>
      <c r="AA13" s="21" t="b">
        <f>SIGN(Mittelwerte!AA42) = SIGN(BH13)</f>
        <v>0</v>
      </c>
      <c r="AB13" s="21" t="b">
        <f>SIGN(Mittelwerte!AB42) = SIGN(BI13)</f>
        <v>1</v>
      </c>
      <c r="AC13" s="21" t="b">
        <f>SIGN(Mittelwerte!AC42) = SIGN(BJ13)</f>
        <v>1</v>
      </c>
      <c r="AD13" s="21" t="b">
        <f>SIGN(Mittelwerte!AD42) = SIGN(BK13)</f>
        <v>1</v>
      </c>
      <c r="AH13" s="186"/>
      <c r="AI13" s="186" t="s">
        <v>165</v>
      </c>
      <c r="AJ13" s="7" t="s">
        <v>136</v>
      </c>
      <c r="AK13" s="19" t="s">
        <v>105</v>
      </c>
      <c r="AL13" s="21">
        <v>0</v>
      </c>
      <c r="AM13" s="21">
        <v>0</v>
      </c>
      <c r="AN13" s="21">
        <v>0</v>
      </c>
      <c r="AO13" s="21">
        <v>0</v>
      </c>
      <c r="AP13" s="21">
        <v>0</v>
      </c>
      <c r="AQ13" s="22">
        <v>0</v>
      </c>
      <c r="AR13" s="22">
        <v>0</v>
      </c>
      <c r="AS13" s="22">
        <v>0</v>
      </c>
      <c r="AT13" s="22">
        <v>0</v>
      </c>
      <c r="AU13" s="22">
        <v>0</v>
      </c>
      <c r="AV13" s="22">
        <v>0</v>
      </c>
      <c r="AW13" s="22">
        <v>0</v>
      </c>
      <c r="AX13" s="22">
        <v>0</v>
      </c>
      <c r="AY13" s="22">
        <v>0</v>
      </c>
      <c r="AZ13" s="22">
        <v>0</v>
      </c>
      <c r="BA13" s="22">
        <v>0</v>
      </c>
      <c r="BB13" s="22">
        <v>0</v>
      </c>
      <c r="BC13" s="22">
        <v>0</v>
      </c>
      <c r="BD13" s="22">
        <v>0</v>
      </c>
      <c r="BE13" s="22">
        <v>8</v>
      </c>
      <c r="BF13" s="22">
        <v>0</v>
      </c>
      <c r="BG13" s="22">
        <v>0</v>
      </c>
      <c r="BH13" s="22">
        <v>0</v>
      </c>
      <c r="BI13" s="21">
        <v>0</v>
      </c>
      <c r="BJ13" s="21">
        <v>0</v>
      </c>
      <c r="BK13" s="21">
        <v>0</v>
      </c>
    </row>
    <row r="14" spans="1:63" ht="15.75" customHeight="1" x14ac:dyDescent="0.2">
      <c r="A14" s="186"/>
      <c r="B14" s="186"/>
      <c r="C14" s="7" t="s">
        <v>137</v>
      </c>
      <c r="D14" s="19" t="s">
        <v>106</v>
      </c>
      <c r="E14" s="21" t="b">
        <f>SIGN(Mittelwerte!E43) = SIGN(AL14)</f>
        <v>1</v>
      </c>
      <c r="F14" s="21" t="b">
        <f>SIGN(Mittelwerte!F43) = SIGN(AM14)</f>
        <v>1</v>
      </c>
      <c r="G14" s="21" t="b">
        <f>SIGN(Mittelwerte!G43) = SIGN(AN14)</f>
        <v>1</v>
      </c>
      <c r="H14" s="21" t="b">
        <f>SIGN(Mittelwerte!H43) = SIGN(AO14)</f>
        <v>0</v>
      </c>
      <c r="I14" s="21" t="b">
        <f>SIGN(Mittelwerte!I43) = SIGN(AP14)</f>
        <v>0</v>
      </c>
      <c r="J14" s="21" t="b">
        <f>SIGN(Mittelwerte!J43) = SIGN(AQ14)</f>
        <v>0</v>
      </c>
      <c r="K14" s="21" t="b">
        <f>SIGN(Mittelwerte!K43) = SIGN(AR14)</f>
        <v>0</v>
      </c>
      <c r="L14" s="21" t="b">
        <f>SIGN(Mittelwerte!L43) = SIGN(AS14)</f>
        <v>1</v>
      </c>
      <c r="M14" s="21" t="b">
        <f>SIGN(Mittelwerte!M43) = SIGN(AT14)</f>
        <v>1</v>
      </c>
      <c r="N14" s="21" t="b">
        <f>SIGN(Mittelwerte!N43) = SIGN(AU14)</f>
        <v>1</v>
      </c>
      <c r="O14" s="21" t="b">
        <f>SIGN(Mittelwerte!O43) = SIGN(AV14)</f>
        <v>0</v>
      </c>
      <c r="P14" s="21" t="b">
        <f>SIGN(Mittelwerte!P43) = SIGN(AW14)</f>
        <v>1</v>
      </c>
      <c r="Q14" s="21" t="b">
        <f>SIGN(Mittelwerte!Q43) = SIGN(AX14)</f>
        <v>1</v>
      </c>
      <c r="R14" s="21" t="b">
        <f>SIGN(Mittelwerte!R43) = SIGN(AY14)</f>
        <v>1</v>
      </c>
      <c r="S14" s="21" t="b">
        <f>SIGN(Mittelwerte!S43) = SIGN(AZ14)</f>
        <v>0</v>
      </c>
      <c r="T14" s="21" t="b">
        <f>SIGN(Mittelwerte!T43) = SIGN(BA14)</f>
        <v>1</v>
      </c>
      <c r="U14" s="21" t="b">
        <f>SIGN(Mittelwerte!U43) = SIGN(BB14)</f>
        <v>0</v>
      </c>
      <c r="V14" s="21" t="b">
        <f>SIGN(Mittelwerte!V43) = SIGN(BC14)</f>
        <v>1</v>
      </c>
      <c r="W14" s="21" t="b">
        <f>SIGN(Mittelwerte!W43) = SIGN(BD14)</f>
        <v>1</v>
      </c>
      <c r="X14" s="21" t="b">
        <f>SIGN(Mittelwerte!X43) = SIGN(BE14)</f>
        <v>0</v>
      </c>
      <c r="Y14" s="21" t="b">
        <f>SIGN(Mittelwerte!Y43) = SIGN(BF14)</f>
        <v>0</v>
      </c>
      <c r="Z14" s="21" t="b">
        <f>SIGN(Mittelwerte!Z43) = SIGN(BG14)</f>
        <v>0</v>
      </c>
      <c r="AA14" s="21" t="b">
        <f>SIGN(Mittelwerte!AA43) = SIGN(BH14)</f>
        <v>0</v>
      </c>
      <c r="AB14" s="21" t="b">
        <f>SIGN(Mittelwerte!AB43) = SIGN(BI14)</f>
        <v>0</v>
      </c>
      <c r="AC14" s="21" t="b">
        <f>SIGN(Mittelwerte!AC43) = SIGN(BJ14)</f>
        <v>0</v>
      </c>
      <c r="AD14" s="21" t="b">
        <f>SIGN(Mittelwerte!AD43) = SIGN(BK14)</f>
        <v>1</v>
      </c>
      <c r="AH14" s="186"/>
      <c r="AI14" s="186"/>
      <c r="AJ14" s="7" t="s">
        <v>137</v>
      </c>
      <c r="AK14" s="19" t="s">
        <v>106</v>
      </c>
      <c r="AL14" s="21">
        <v>0</v>
      </c>
      <c r="AM14" s="21">
        <v>0</v>
      </c>
      <c r="AN14" s="21">
        <v>0</v>
      </c>
      <c r="AO14" s="21">
        <v>0</v>
      </c>
      <c r="AP14" s="21">
        <v>0</v>
      </c>
      <c r="AQ14" s="22">
        <v>0</v>
      </c>
      <c r="AR14" s="22">
        <v>0</v>
      </c>
      <c r="AS14" s="22">
        <v>0</v>
      </c>
      <c r="AT14" s="22">
        <v>0</v>
      </c>
      <c r="AU14" s="22">
        <v>0</v>
      </c>
      <c r="AV14" s="22">
        <v>0</v>
      </c>
      <c r="AW14" s="22">
        <v>0</v>
      </c>
      <c r="AX14" s="22">
        <v>0</v>
      </c>
      <c r="AY14" s="22">
        <v>0</v>
      </c>
      <c r="AZ14" s="22">
        <v>0</v>
      </c>
      <c r="BA14" s="22">
        <v>0</v>
      </c>
      <c r="BB14" s="22">
        <v>10</v>
      </c>
      <c r="BC14" s="22">
        <v>0</v>
      </c>
      <c r="BD14" s="22">
        <v>0</v>
      </c>
      <c r="BE14" s="22">
        <v>10</v>
      </c>
      <c r="BF14" s="22">
        <v>0</v>
      </c>
      <c r="BG14" s="22">
        <v>0</v>
      </c>
      <c r="BH14" s="22">
        <v>0</v>
      </c>
      <c r="BI14" s="21">
        <v>10</v>
      </c>
      <c r="BJ14" s="21">
        <v>0</v>
      </c>
      <c r="BK14" s="21">
        <v>0</v>
      </c>
    </row>
    <row r="15" spans="1:63" ht="15.75" customHeight="1" x14ac:dyDescent="0.2">
      <c r="A15" s="186"/>
      <c r="B15" s="186" t="s">
        <v>164</v>
      </c>
      <c r="C15" s="7" t="s">
        <v>138</v>
      </c>
      <c r="D15" s="19" t="s">
        <v>107</v>
      </c>
      <c r="E15" s="21" t="b">
        <f>SIGN(Mittelwerte!E44) = SIGN(AL15)</f>
        <v>1</v>
      </c>
      <c r="F15" s="21" t="b">
        <f>SIGN(Mittelwerte!F44) = SIGN(AM15)</f>
        <v>1</v>
      </c>
      <c r="G15" s="21" t="b">
        <f>SIGN(Mittelwerte!G44) = SIGN(AN15)</f>
        <v>0</v>
      </c>
      <c r="H15" s="21" t="b">
        <f>SIGN(Mittelwerte!H44) = SIGN(AO15)</f>
        <v>0</v>
      </c>
      <c r="I15" s="21" t="b">
        <f>SIGN(Mittelwerte!I44) = SIGN(AP15)</f>
        <v>0</v>
      </c>
      <c r="J15" s="21" t="b">
        <f>SIGN(Mittelwerte!J44) = SIGN(AQ15)</f>
        <v>0</v>
      </c>
      <c r="K15" s="21" t="b">
        <f>SIGN(Mittelwerte!K44) = SIGN(AR15)</f>
        <v>0</v>
      </c>
      <c r="L15" s="21" t="b">
        <f>SIGN(Mittelwerte!L44) = SIGN(AS15)</f>
        <v>1</v>
      </c>
      <c r="M15" s="21" t="b">
        <f>SIGN(Mittelwerte!M44) = SIGN(AT15)</f>
        <v>0</v>
      </c>
      <c r="N15" s="21" t="b">
        <f>SIGN(Mittelwerte!N44) = SIGN(AU15)</f>
        <v>1</v>
      </c>
      <c r="O15" s="21" t="b">
        <f>SIGN(Mittelwerte!O44) = SIGN(AV15)</f>
        <v>0</v>
      </c>
      <c r="P15" s="21" t="b">
        <f>SIGN(Mittelwerte!P44) = SIGN(AW15)</f>
        <v>1</v>
      </c>
      <c r="Q15" s="21" t="b">
        <f>SIGN(Mittelwerte!Q44) = SIGN(AX15)</f>
        <v>1</v>
      </c>
      <c r="R15" s="21" t="b">
        <f>SIGN(Mittelwerte!R44) = SIGN(AY15)</f>
        <v>1</v>
      </c>
      <c r="S15" s="21" t="b">
        <f>SIGN(Mittelwerte!S44) = SIGN(AZ15)</f>
        <v>0</v>
      </c>
      <c r="T15" s="21" t="b">
        <f>SIGN(Mittelwerte!T44) = SIGN(BA15)</f>
        <v>0</v>
      </c>
      <c r="U15" s="21" t="b">
        <f>SIGN(Mittelwerte!U44) = SIGN(BB15)</f>
        <v>1</v>
      </c>
      <c r="V15" s="21" t="b">
        <f>SIGN(Mittelwerte!V44) = SIGN(BC15)</f>
        <v>1</v>
      </c>
      <c r="W15" s="21" t="b">
        <f>SIGN(Mittelwerte!W44) = SIGN(BD15)</f>
        <v>1</v>
      </c>
      <c r="X15" s="21" t="b">
        <f>SIGN(Mittelwerte!X44) = SIGN(BE15)</f>
        <v>0</v>
      </c>
      <c r="Y15" s="21" t="b">
        <f>SIGN(Mittelwerte!Y44) = SIGN(BF15)</f>
        <v>0</v>
      </c>
      <c r="Z15" s="21" t="b">
        <f>SIGN(Mittelwerte!Z44) = SIGN(BG15)</f>
        <v>0</v>
      </c>
      <c r="AA15" s="21" t="b">
        <f>SIGN(Mittelwerte!AA44) = SIGN(BH15)</f>
        <v>0</v>
      </c>
      <c r="AB15" s="21" t="b">
        <f>SIGN(Mittelwerte!AB44) = SIGN(BI15)</f>
        <v>0</v>
      </c>
      <c r="AC15" s="21" t="b">
        <f>SIGN(Mittelwerte!AC44) = SIGN(BJ15)</f>
        <v>0</v>
      </c>
      <c r="AD15" s="21" t="b">
        <f>SIGN(Mittelwerte!AD44) = SIGN(BK15)</f>
        <v>1</v>
      </c>
      <c r="AH15" s="186"/>
      <c r="AI15" s="186" t="s">
        <v>164</v>
      </c>
      <c r="AJ15" s="7" t="s">
        <v>138</v>
      </c>
      <c r="AK15" s="19" t="s">
        <v>107</v>
      </c>
      <c r="AL15" s="21">
        <v>0</v>
      </c>
      <c r="AM15" s="21">
        <v>0</v>
      </c>
      <c r="AN15" s="21">
        <v>0</v>
      </c>
      <c r="AO15" s="21">
        <v>0</v>
      </c>
      <c r="AP15" s="21">
        <v>10</v>
      </c>
      <c r="AQ15" s="22">
        <v>0</v>
      </c>
      <c r="AR15" s="22">
        <v>0</v>
      </c>
      <c r="AS15" s="22">
        <v>0</v>
      </c>
      <c r="AT15" s="22">
        <v>0</v>
      </c>
      <c r="AU15" s="22">
        <v>0</v>
      </c>
      <c r="AV15" s="22">
        <v>0</v>
      </c>
      <c r="AW15" s="22">
        <v>0</v>
      </c>
      <c r="AX15" s="22">
        <v>0</v>
      </c>
      <c r="AY15" s="22">
        <v>0</v>
      </c>
      <c r="AZ15" s="22">
        <v>0</v>
      </c>
      <c r="BA15" s="22">
        <v>0</v>
      </c>
      <c r="BB15" s="22">
        <v>0</v>
      </c>
      <c r="BC15" s="22">
        <v>10</v>
      </c>
      <c r="BD15" s="22">
        <v>0</v>
      </c>
      <c r="BE15" s="22">
        <v>0</v>
      </c>
      <c r="BF15" s="22">
        <v>0</v>
      </c>
      <c r="BG15" s="22">
        <v>0</v>
      </c>
      <c r="BH15" s="22">
        <v>0</v>
      </c>
      <c r="BI15" s="21">
        <v>0</v>
      </c>
      <c r="BJ15" s="21">
        <v>0</v>
      </c>
      <c r="BK15" s="21">
        <v>0</v>
      </c>
    </row>
    <row r="16" spans="1:63" ht="15.75" customHeight="1" x14ac:dyDescent="0.2">
      <c r="A16" s="186"/>
      <c r="B16" s="186"/>
      <c r="C16" s="7" t="s">
        <v>139</v>
      </c>
      <c r="D16" s="19" t="s">
        <v>108</v>
      </c>
      <c r="E16" s="21" t="b">
        <f>SIGN(Mittelwerte!E45) = SIGN(AL16)</f>
        <v>1</v>
      </c>
      <c r="F16" s="21" t="b">
        <f>SIGN(Mittelwerte!F45) = SIGN(AM16)</f>
        <v>1</v>
      </c>
      <c r="G16" s="21" t="b">
        <f>SIGN(Mittelwerte!G45) = SIGN(AN16)</f>
        <v>0</v>
      </c>
      <c r="H16" s="21" t="b">
        <f>SIGN(Mittelwerte!H45) = SIGN(AO16)</f>
        <v>0</v>
      </c>
      <c r="I16" s="21" t="b">
        <f>SIGN(Mittelwerte!I45) = SIGN(AP16)</f>
        <v>0</v>
      </c>
      <c r="J16" s="21" t="b">
        <f>SIGN(Mittelwerte!J45) = SIGN(AQ16)</f>
        <v>0</v>
      </c>
      <c r="K16" s="21" t="b">
        <f>SIGN(Mittelwerte!K45) = SIGN(AR16)</f>
        <v>0</v>
      </c>
      <c r="L16" s="21" t="b">
        <f>SIGN(Mittelwerte!L45) = SIGN(AS16)</f>
        <v>1</v>
      </c>
      <c r="M16" s="21" t="b">
        <f>SIGN(Mittelwerte!M45) = SIGN(AT16)</f>
        <v>0</v>
      </c>
      <c r="N16" s="21" t="b">
        <f>SIGN(Mittelwerte!N45) = SIGN(AU16)</f>
        <v>1</v>
      </c>
      <c r="O16" s="21" t="b">
        <f>SIGN(Mittelwerte!O45) = SIGN(AV16)</f>
        <v>0</v>
      </c>
      <c r="P16" s="21" t="b">
        <f>SIGN(Mittelwerte!P45) = SIGN(AW16)</f>
        <v>1</v>
      </c>
      <c r="Q16" s="21" t="b">
        <f>SIGN(Mittelwerte!Q45) = SIGN(AX16)</f>
        <v>0</v>
      </c>
      <c r="R16" s="21" t="b">
        <f>SIGN(Mittelwerte!R45) = SIGN(AY16)</f>
        <v>1</v>
      </c>
      <c r="S16" s="21" t="b">
        <f>SIGN(Mittelwerte!S45) = SIGN(AZ16)</f>
        <v>0</v>
      </c>
      <c r="T16" s="21" t="b">
        <f>SIGN(Mittelwerte!T45) = SIGN(BA16)</f>
        <v>0</v>
      </c>
      <c r="U16" s="21" t="b">
        <f>SIGN(Mittelwerte!U45) = SIGN(BB16)</f>
        <v>1</v>
      </c>
      <c r="V16" s="21" t="b">
        <f>SIGN(Mittelwerte!V45) = SIGN(BC16)</f>
        <v>0</v>
      </c>
      <c r="W16" s="21" t="b">
        <f>SIGN(Mittelwerte!W45) = SIGN(BD16)</f>
        <v>1</v>
      </c>
      <c r="X16" s="21" t="b">
        <f>SIGN(Mittelwerte!X45) = SIGN(BE16)</f>
        <v>0</v>
      </c>
      <c r="Y16" s="21" t="b">
        <f>SIGN(Mittelwerte!Y45) = SIGN(BF16)</f>
        <v>0</v>
      </c>
      <c r="Z16" s="21" t="b">
        <f>SIGN(Mittelwerte!Z45) = SIGN(BG16)</f>
        <v>1</v>
      </c>
      <c r="AA16" s="21" t="b">
        <f>SIGN(Mittelwerte!AA45) = SIGN(BH16)</f>
        <v>0</v>
      </c>
      <c r="AB16" s="21" t="b">
        <f>SIGN(Mittelwerte!AB45) = SIGN(BI16)</f>
        <v>0</v>
      </c>
      <c r="AC16" s="21" t="b">
        <f>SIGN(Mittelwerte!AC45) = SIGN(BJ16)</f>
        <v>0</v>
      </c>
      <c r="AD16" s="21" t="b">
        <f>SIGN(Mittelwerte!AD45) = SIGN(BK16)</f>
        <v>1</v>
      </c>
      <c r="AH16" s="186"/>
      <c r="AI16" s="186"/>
      <c r="AJ16" s="7" t="s">
        <v>139</v>
      </c>
      <c r="AK16" s="19" t="s">
        <v>108</v>
      </c>
      <c r="AL16" s="21">
        <v>0</v>
      </c>
      <c r="AM16" s="21">
        <v>0</v>
      </c>
      <c r="AN16" s="21">
        <v>0</v>
      </c>
      <c r="AO16" s="21">
        <v>0</v>
      </c>
      <c r="AP16" s="21">
        <v>10</v>
      </c>
      <c r="AQ16" s="22">
        <v>0</v>
      </c>
      <c r="AR16" s="22">
        <v>0</v>
      </c>
      <c r="AS16" s="22">
        <v>0</v>
      </c>
      <c r="AT16" s="22">
        <v>0</v>
      </c>
      <c r="AU16" s="22">
        <v>0</v>
      </c>
      <c r="AV16" s="22">
        <v>0</v>
      </c>
      <c r="AW16" s="22">
        <v>0</v>
      </c>
      <c r="AX16" s="22">
        <v>0</v>
      </c>
      <c r="AY16" s="22">
        <v>0</v>
      </c>
      <c r="AZ16" s="22">
        <v>0</v>
      </c>
      <c r="BA16" s="22">
        <v>0</v>
      </c>
      <c r="BB16" s="22">
        <v>0</v>
      </c>
      <c r="BC16" s="22">
        <v>10</v>
      </c>
      <c r="BD16" s="22">
        <v>0</v>
      </c>
      <c r="BE16" s="22">
        <v>0</v>
      </c>
      <c r="BF16" s="22">
        <v>0</v>
      </c>
      <c r="BG16" s="22">
        <v>0</v>
      </c>
      <c r="BH16" s="22">
        <v>0</v>
      </c>
      <c r="BI16" s="21">
        <v>10</v>
      </c>
      <c r="BJ16" s="21">
        <v>0</v>
      </c>
      <c r="BK16" s="21">
        <v>0</v>
      </c>
    </row>
    <row r="17" spans="1:63" ht="15.75" customHeight="1" x14ac:dyDescent="0.2">
      <c r="A17" s="186"/>
      <c r="B17" s="186"/>
      <c r="C17" s="7" t="s">
        <v>140</v>
      </c>
      <c r="D17" s="19" t="s">
        <v>109</v>
      </c>
      <c r="E17" s="21" t="b">
        <f>SIGN(Mittelwerte!E46) = SIGN(AL17)</f>
        <v>1</v>
      </c>
      <c r="F17" s="21" t="b">
        <f>SIGN(Mittelwerte!F46) = SIGN(AM17)</f>
        <v>0</v>
      </c>
      <c r="G17" s="21" t="b">
        <f>SIGN(Mittelwerte!G46) = SIGN(AN17)</f>
        <v>0</v>
      </c>
      <c r="H17" s="21" t="b">
        <f>SIGN(Mittelwerte!H46) = SIGN(AO17)</f>
        <v>0</v>
      </c>
      <c r="I17" s="21" t="b">
        <f>SIGN(Mittelwerte!I46) = SIGN(AP17)</f>
        <v>1</v>
      </c>
      <c r="J17" s="21" t="b">
        <f>SIGN(Mittelwerte!J46) = SIGN(AQ17)</f>
        <v>0</v>
      </c>
      <c r="K17" s="21" t="b">
        <f>SIGN(Mittelwerte!K46) = SIGN(AR17)</f>
        <v>0</v>
      </c>
      <c r="L17" s="21" t="b">
        <f>SIGN(Mittelwerte!L46) = SIGN(AS17)</f>
        <v>1</v>
      </c>
      <c r="M17" s="21" t="b">
        <f>SIGN(Mittelwerte!M46) = SIGN(AT17)</f>
        <v>0</v>
      </c>
      <c r="N17" s="21" t="b">
        <f>SIGN(Mittelwerte!N46) = SIGN(AU17)</f>
        <v>1</v>
      </c>
      <c r="O17" s="21" t="b">
        <f>SIGN(Mittelwerte!O46) = SIGN(AV17)</f>
        <v>0</v>
      </c>
      <c r="P17" s="21" t="b">
        <f>SIGN(Mittelwerte!P46) = SIGN(AW17)</f>
        <v>1</v>
      </c>
      <c r="Q17" s="21" t="b">
        <f>SIGN(Mittelwerte!Q46) = SIGN(AX17)</f>
        <v>0</v>
      </c>
      <c r="R17" s="21" t="b">
        <f>SIGN(Mittelwerte!R46) = SIGN(AY17)</f>
        <v>1</v>
      </c>
      <c r="S17" s="21" t="b">
        <f>SIGN(Mittelwerte!S46) = SIGN(AZ17)</f>
        <v>0</v>
      </c>
      <c r="T17" s="21" t="b">
        <f>SIGN(Mittelwerte!T46) = SIGN(BA17)</f>
        <v>0</v>
      </c>
      <c r="U17" s="21" t="b">
        <f>SIGN(Mittelwerte!U46) = SIGN(BB17)</f>
        <v>1</v>
      </c>
      <c r="V17" s="21" t="b">
        <f>SIGN(Mittelwerte!V46) = SIGN(BC17)</f>
        <v>1</v>
      </c>
      <c r="W17" s="21" t="b">
        <f>SIGN(Mittelwerte!W46) = SIGN(BD17)</f>
        <v>1</v>
      </c>
      <c r="X17" s="21" t="b">
        <f>SIGN(Mittelwerte!X46) = SIGN(BE17)</f>
        <v>0</v>
      </c>
      <c r="Y17" s="21" t="b">
        <f>SIGN(Mittelwerte!Y46) = SIGN(BF17)</f>
        <v>0</v>
      </c>
      <c r="Z17" s="21" t="b">
        <f>SIGN(Mittelwerte!Z46) = SIGN(BG17)</f>
        <v>0</v>
      </c>
      <c r="AA17" s="21" t="b">
        <f>SIGN(Mittelwerte!AA46) = SIGN(BH17)</f>
        <v>0</v>
      </c>
      <c r="AB17" s="21" t="b">
        <f>SIGN(Mittelwerte!AB46) = SIGN(BI17)</f>
        <v>1</v>
      </c>
      <c r="AC17" s="21" t="b">
        <f>SIGN(Mittelwerte!AC46) = SIGN(BJ17)</f>
        <v>0</v>
      </c>
      <c r="AD17" s="21" t="b">
        <f>SIGN(Mittelwerte!AD46) = SIGN(BK17)</f>
        <v>0</v>
      </c>
      <c r="AH17" s="186"/>
      <c r="AI17" s="186"/>
      <c r="AJ17" s="7" t="s">
        <v>140</v>
      </c>
      <c r="AK17" s="19" t="s">
        <v>109</v>
      </c>
      <c r="AL17" s="21">
        <v>0</v>
      </c>
      <c r="AM17" s="21">
        <v>0</v>
      </c>
      <c r="AN17" s="21">
        <v>0</v>
      </c>
      <c r="AO17" s="21">
        <v>0</v>
      </c>
      <c r="AP17" s="21">
        <v>10</v>
      </c>
      <c r="AQ17" s="22">
        <v>0</v>
      </c>
      <c r="AR17" s="22">
        <v>0</v>
      </c>
      <c r="AS17" s="22">
        <v>0</v>
      </c>
      <c r="AT17" s="22">
        <v>0</v>
      </c>
      <c r="AU17" s="22">
        <v>0</v>
      </c>
      <c r="AV17" s="22">
        <v>0</v>
      </c>
      <c r="AW17" s="22">
        <v>0</v>
      </c>
      <c r="AX17" s="22">
        <v>0</v>
      </c>
      <c r="AY17" s="22">
        <v>0</v>
      </c>
      <c r="AZ17" s="22">
        <v>0</v>
      </c>
      <c r="BA17" s="22">
        <v>0</v>
      </c>
      <c r="BB17" s="22">
        <v>0</v>
      </c>
      <c r="BC17" s="22">
        <v>10</v>
      </c>
      <c r="BD17" s="22">
        <v>0</v>
      </c>
      <c r="BE17" s="22">
        <v>0</v>
      </c>
      <c r="BF17" s="22">
        <v>0</v>
      </c>
      <c r="BG17" s="22">
        <v>0</v>
      </c>
      <c r="BH17" s="22">
        <v>0</v>
      </c>
      <c r="BI17" s="21">
        <v>10</v>
      </c>
      <c r="BJ17" s="21">
        <v>0</v>
      </c>
      <c r="BK17" s="21">
        <v>0</v>
      </c>
    </row>
    <row r="18" spans="1:63" ht="15.75" customHeight="1" x14ac:dyDescent="0.2">
      <c r="A18" s="186"/>
      <c r="B18" s="186"/>
      <c r="C18" s="7" t="s">
        <v>141</v>
      </c>
      <c r="D18" s="19" t="s">
        <v>110</v>
      </c>
      <c r="E18" s="21" t="b">
        <f>SIGN(Mittelwerte!E47) = SIGN(AL18)</f>
        <v>1</v>
      </c>
      <c r="F18" s="21" t="b">
        <f>SIGN(Mittelwerte!F47) = SIGN(AM18)</f>
        <v>0</v>
      </c>
      <c r="G18" s="21" t="b">
        <f>SIGN(Mittelwerte!G47) = SIGN(AN18)</f>
        <v>0</v>
      </c>
      <c r="H18" s="21" t="b">
        <f>SIGN(Mittelwerte!H47) = SIGN(AO18)</f>
        <v>1</v>
      </c>
      <c r="I18" s="21" t="b">
        <f>SIGN(Mittelwerte!I47) = SIGN(AP18)</f>
        <v>1</v>
      </c>
      <c r="J18" s="21" t="b">
        <f>SIGN(Mittelwerte!J47) = SIGN(AQ18)</f>
        <v>0</v>
      </c>
      <c r="K18" s="21" t="b">
        <f>SIGN(Mittelwerte!K47) = SIGN(AR18)</f>
        <v>0</v>
      </c>
      <c r="L18" s="21" t="b">
        <f>SIGN(Mittelwerte!L47) = SIGN(AS18)</f>
        <v>1</v>
      </c>
      <c r="M18" s="21" t="b">
        <f>SIGN(Mittelwerte!M47) = SIGN(AT18)</f>
        <v>0</v>
      </c>
      <c r="N18" s="21" t="b">
        <f>SIGN(Mittelwerte!N47) = SIGN(AU18)</f>
        <v>1</v>
      </c>
      <c r="O18" s="21" t="b">
        <f>SIGN(Mittelwerte!O47) = SIGN(AV18)</f>
        <v>0</v>
      </c>
      <c r="P18" s="21" t="b">
        <f>SIGN(Mittelwerte!P47) = SIGN(AW18)</f>
        <v>1</v>
      </c>
      <c r="Q18" s="21" t="b">
        <f>SIGN(Mittelwerte!Q47) = SIGN(AX18)</f>
        <v>1</v>
      </c>
      <c r="R18" s="21" t="b">
        <f>SIGN(Mittelwerte!R47) = SIGN(AY18)</f>
        <v>1</v>
      </c>
      <c r="S18" s="21" t="b">
        <f>SIGN(Mittelwerte!S47) = SIGN(AZ18)</f>
        <v>1</v>
      </c>
      <c r="T18" s="21" t="b">
        <f>SIGN(Mittelwerte!T47) = SIGN(BA18)</f>
        <v>0</v>
      </c>
      <c r="U18" s="21" t="b">
        <f>SIGN(Mittelwerte!U47) = SIGN(BB18)</f>
        <v>0</v>
      </c>
      <c r="V18" s="21" t="b">
        <f>SIGN(Mittelwerte!V47) = SIGN(BC18)</f>
        <v>1</v>
      </c>
      <c r="W18" s="21" t="b">
        <f>SIGN(Mittelwerte!W47) = SIGN(BD18)</f>
        <v>1</v>
      </c>
      <c r="X18" s="21" t="b">
        <f>SIGN(Mittelwerte!X47) = SIGN(BE18)</f>
        <v>1</v>
      </c>
      <c r="Y18" s="21" t="b">
        <f>SIGN(Mittelwerte!Y47) = SIGN(BF18)</f>
        <v>1</v>
      </c>
      <c r="Z18" s="21" t="b">
        <f>SIGN(Mittelwerte!Z47) = SIGN(BG18)</f>
        <v>0</v>
      </c>
      <c r="AA18" s="21" t="b">
        <f>SIGN(Mittelwerte!AA47) = SIGN(BH18)</f>
        <v>0</v>
      </c>
      <c r="AB18" s="21" t="b">
        <f>SIGN(Mittelwerte!AB47) = SIGN(BI18)</f>
        <v>0</v>
      </c>
      <c r="AC18" s="21" t="b">
        <f>SIGN(Mittelwerte!AC47) = SIGN(BJ18)</f>
        <v>0</v>
      </c>
      <c r="AD18" s="21" t="b">
        <f>SIGN(Mittelwerte!AD47) = SIGN(BK18)</f>
        <v>0</v>
      </c>
      <c r="AH18" s="186"/>
      <c r="AI18" s="186"/>
      <c r="AJ18" s="7" t="s">
        <v>141</v>
      </c>
      <c r="AK18" s="19" t="s">
        <v>110</v>
      </c>
      <c r="AL18" s="21">
        <v>0</v>
      </c>
      <c r="AM18" s="21">
        <v>0</v>
      </c>
      <c r="AN18" s="21">
        <v>10</v>
      </c>
      <c r="AO18" s="21">
        <v>0</v>
      </c>
      <c r="AP18" s="21">
        <v>10</v>
      </c>
      <c r="AQ18" s="22">
        <v>0</v>
      </c>
      <c r="AR18" s="22">
        <v>0</v>
      </c>
      <c r="AS18" s="22">
        <v>0</v>
      </c>
      <c r="AT18" s="22">
        <v>0</v>
      </c>
      <c r="AU18" s="22">
        <v>0</v>
      </c>
      <c r="AV18" s="22">
        <v>0</v>
      </c>
      <c r="AW18" s="22">
        <v>0</v>
      </c>
      <c r="AX18" s="22">
        <v>0</v>
      </c>
      <c r="AY18" s="22">
        <v>0</v>
      </c>
      <c r="AZ18" s="22">
        <v>0</v>
      </c>
      <c r="BA18" s="22">
        <v>0</v>
      </c>
      <c r="BB18" s="22">
        <v>0</v>
      </c>
      <c r="BC18" s="22">
        <v>10</v>
      </c>
      <c r="BD18" s="22">
        <v>0</v>
      </c>
      <c r="BE18" s="22">
        <v>0</v>
      </c>
      <c r="BF18" s="22">
        <v>0</v>
      </c>
      <c r="BG18" s="22">
        <v>0</v>
      </c>
      <c r="BH18" s="22">
        <v>0</v>
      </c>
      <c r="BI18" s="21">
        <v>10</v>
      </c>
      <c r="BJ18" s="21">
        <v>0</v>
      </c>
      <c r="BK18" s="21">
        <v>0</v>
      </c>
    </row>
    <row r="19" spans="1:63" ht="15.75" customHeight="1" x14ac:dyDescent="0.2">
      <c r="A19" s="186"/>
      <c r="B19" s="186" t="s">
        <v>163</v>
      </c>
      <c r="C19" s="7" t="s">
        <v>142</v>
      </c>
      <c r="D19" s="19" t="s">
        <v>111</v>
      </c>
      <c r="E19" s="21" t="b">
        <f>SIGN(Mittelwerte!E48) = SIGN(AL19)</f>
        <v>0</v>
      </c>
      <c r="F19" s="21" t="b">
        <f>SIGN(Mittelwerte!F48) = SIGN(AM19)</f>
        <v>0</v>
      </c>
      <c r="G19" s="21" t="b">
        <f>SIGN(Mittelwerte!G48) = SIGN(AN19)</f>
        <v>1</v>
      </c>
      <c r="H19" s="21" t="b">
        <f>SIGN(Mittelwerte!H48) = SIGN(AO19)</f>
        <v>1</v>
      </c>
      <c r="I19" s="21" t="b">
        <f>SIGN(Mittelwerte!I48) = SIGN(AP19)</f>
        <v>0</v>
      </c>
      <c r="J19" s="21" t="b">
        <f>SIGN(Mittelwerte!J48) = SIGN(AQ19)</f>
        <v>1</v>
      </c>
      <c r="K19" s="21" t="b">
        <f>SIGN(Mittelwerte!K48) = SIGN(AR19)</f>
        <v>1</v>
      </c>
      <c r="L19" s="21" t="b">
        <f>SIGN(Mittelwerte!L48) = SIGN(AS19)</f>
        <v>0</v>
      </c>
      <c r="M19" s="21" t="b">
        <f>SIGN(Mittelwerte!M48) = SIGN(AT19)</f>
        <v>0</v>
      </c>
      <c r="N19" s="21" t="b">
        <f>SIGN(Mittelwerte!N48) = SIGN(AU19)</f>
        <v>1</v>
      </c>
      <c r="O19" s="21" t="b">
        <f>SIGN(Mittelwerte!O48) = SIGN(AV19)</f>
        <v>0</v>
      </c>
      <c r="P19" s="21" t="b">
        <f>SIGN(Mittelwerte!P48) = SIGN(AW19)</f>
        <v>1</v>
      </c>
      <c r="Q19" s="21" t="b">
        <f>SIGN(Mittelwerte!Q48) = SIGN(AX19)</f>
        <v>1</v>
      </c>
      <c r="R19" s="21" t="b">
        <f>SIGN(Mittelwerte!R48) = SIGN(AY19)</f>
        <v>1</v>
      </c>
      <c r="S19" s="21" t="b">
        <f>SIGN(Mittelwerte!S48) = SIGN(AZ19)</f>
        <v>0</v>
      </c>
      <c r="T19" s="21" t="b">
        <f>SIGN(Mittelwerte!T48) = SIGN(BA19)</f>
        <v>1</v>
      </c>
      <c r="U19" s="21" t="b">
        <f>SIGN(Mittelwerte!U48) = SIGN(BB19)</f>
        <v>1</v>
      </c>
      <c r="V19" s="21" t="b">
        <f>SIGN(Mittelwerte!V48) = SIGN(BC19)</f>
        <v>1</v>
      </c>
      <c r="W19" s="21" t="b">
        <f>SIGN(Mittelwerte!W48) = SIGN(BD19)</f>
        <v>1</v>
      </c>
      <c r="X19" s="21" t="b">
        <f>SIGN(Mittelwerte!X48) = SIGN(BE19)</f>
        <v>1</v>
      </c>
      <c r="Y19" s="21" t="b">
        <f>SIGN(Mittelwerte!Y48) = SIGN(BF19)</f>
        <v>1</v>
      </c>
      <c r="Z19" s="21" t="b">
        <f>SIGN(Mittelwerte!Z48) = SIGN(BG19)</f>
        <v>1</v>
      </c>
      <c r="AA19" s="21" t="b">
        <f>SIGN(Mittelwerte!AA48) = SIGN(BH19)</f>
        <v>1</v>
      </c>
      <c r="AB19" s="21" t="b">
        <f>SIGN(Mittelwerte!AB48) = SIGN(BI19)</f>
        <v>1</v>
      </c>
      <c r="AC19" s="21" t="b">
        <f>SIGN(Mittelwerte!AC48) = SIGN(BJ19)</f>
        <v>1</v>
      </c>
      <c r="AD19" s="21" t="b">
        <f>SIGN(Mittelwerte!AD48) = SIGN(BK19)</f>
        <v>1</v>
      </c>
      <c r="AH19" s="186"/>
      <c r="AI19" s="186" t="s">
        <v>163</v>
      </c>
      <c r="AJ19" s="7" t="s">
        <v>142</v>
      </c>
      <c r="AK19" s="19" t="s">
        <v>111</v>
      </c>
      <c r="AL19" s="21">
        <v>10</v>
      </c>
      <c r="AM19" s="21">
        <v>0</v>
      </c>
      <c r="AN19" s="21">
        <v>0</v>
      </c>
      <c r="AO19" s="21">
        <v>0</v>
      </c>
      <c r="AP19" s="21">
        <v>0</v>
      </c>
      <c r="AQ19" s="22">
        <v>0</v>
      </c>
      <c r="AR19" s="22">
        <v>0</v>
      </c>
      <c r="AS19" s="22">
        <v>0</v>
      </c>
      <c r="AT19" s="22">
        <v>0</v>
      </c>
      <c r="AU19" s="22">
        <v>0</v>
      </c>
      <c r="AV19" s="22">
        <v>0</v>
      </c>
      <c r="AW19" s="22">
        <v>0</v>
      </c>
      <c r="AX19" s="22">
        <v>0</v>
      </c>
      <c r="AY19" s="22">
        <v>0</v>
      </c>
      <c r="AZ19" s="22">
        <v>10</v>
      </c>
      <c r="BA19" s="22">
        <v>0</v>
      </c>
      <c r="BB19" s="22">
        <v>10</v>
      </c>
      <c r="BC19" s="22">
        <v>0</v>
      </c>
      <c r="BD19" s="22">
        <v>0</v>
      </c>
      <c r="BE19" s="22">
        <v>0</v>
      </c>
      <c r="BF19" s="22">
        <v>0</v>
      </c>
      <c r="BG19" s="22">
        <v>0</v>
      </c>
      <c r="BH19" s="22">
        <v>0</v>
      </c>
      <c r="BI19" s="21">
        <v>0</v>
      </c>
      <c r="BJ19" s="21">
        <v>0</v>
      </c>
      <c r="BK19" s="21">
        <v>0</v>
      </c>
    </row>
    <row r="20" spans="1:63" ht="15.75" customHeight="1" x14ac:dyDescent="0.2">
      <c r="A20" s="186"/>
      <c r="B20" s="186"/>
      <c r="C20" s="7" t="s">
        <v>143</v>
      </c>
      <c r="D20" s="19" t="s">
        <v>112</v>
      </c>
      <c r="E20" s="21" t="b">
        <f>SIGN(Mittelwerte!E49) = SIGN(AL20)</f>
        <v>0</v>
      </c>
      <c r="F20" s="21" t="b">
        <f>SIGN(Mittelwerte!F49) = SIGN(AM20)</f>
        <v>0</v>
      </c>
      <c r="G20" s="21" t="b">
        <f>SIGN(Mittelwerte!G49) = SIGN(AN20)</f>
        <v>1</v>
      </c>
      <c r="H20" s="21" t="b">
        <f>SIGN(Mittelwerte!H49) = SIGN(AO20)</f>
        <v>1</v>
      </c>
      <c r="I20" s="21" t="b">
        <f>SIGN(Mittelwerte!I49) = SIGN(AP20)</f>
        <v>0</v>
      </c>
      <c r="J20" s="21" t="b">
        <f>SIGN(Mittelwerte!J49) = SIGN(AQ20)</f>
        <v>1</v>
      </c>
      <c r="K20" s="21" t="b">
        <f>SIGN(Mittelwerte!K49) = SIGN(AR20)</f>
        <v>1</v>
      </c>
      <c r="L20" s="21" t="b">
        <f>SIGN(Mittelwerte!L49) = SIGN(AS20)</f>
        <v>0</v>
      </c>
      <c r="M20" s="21" t="b">
        <f>SIGN(Mittelwerte!M49) = SIGN(AT20)</f>
        <v>0</v>
      </c>
      <c r="N20" s="21" t="b">
        <f>SIGN(Mittelwerte!N49) = SIGN(AU20)</f>
        <v>0</v>
      </c>
      <c r="O20" s="21" t="b">
        <f>SIGN(Mittelwerte!O49) = SIGN(AV20)</f>
        <v>0</v>
      </c>
      <c r="P20" s="21" t="b">
        <f>SIGN(Mittelwerte!P49) = SIGN(AW20)</f>
        <v>0</v>
      </c>
      <c r="Q20" s="21" t="b">
        <f>SIGN(Mittelwerte!Q49) = SIGN(AX20)</f>
        <v>1</v>
      </c>
      <c r="R20" s="21" t="b">
        <f>SIGN(Mittelwerte!R49) = SIGN(AY20)</f>
        <v>1</v>
      </c>
      <c r="S20" s="21" t="b">
        <f>SIGN(Mittelwerte!S49) = SIGN(AZ20)</f>
        <v>1</v>
      </c>
      <c r="T20" s="21" t="b">
        <f>SIGN(Mittelwerte!T49) = SIGN(BA20)</f>
        <v>1</v>
      </c>
      <c r="U20" s="21" t="b">
        <f>SIGN(Mittelwerte!U49) = SIGN(BB20)</f>
        <v>1</v>
      </c>
      <c r="V20" s="21" t="b">
        <f>SIGN(Mittelwerte!V49) = SIGN(BC20)</f>
        <v>0</v>
      </c>
      <c r="W20" s="21" t="b">
        <f>SIGN(Mittelwerte!W49) = SIGN(BD20)</f>
        <v>1</v>
      </c>
      <c r="X20" s="21" t="b">
        <f>SIGN(Mittelwerte!X49) = SIGN(BE20)</f>
        <v>1</v>
      </c>
      <c r="Y20" s="21" t="b">
        <f>SIGN(Mittelwerte!Y49) = SIGN(BF20)</f>
        <v>1</v>
      </c>
      <c r="Z20" s="21" t="b">
        <f>SIGN(Mittelwerte!Z49) = SIGN(BG20)</f>
        <v>1</v>
      </c>
      <c r="AA20" s="21" t="b">
        <f>SIGN(Mittelwerte!AA49) = SIGN(BH20)</f>
        <v>1</v>
      </c>
      <c r="AB20" s="21" t="b">
        <f>SIGN(Mittelwerte!AB49) = SIGN(BI20)</f>
        <v>1</v>
      </c>
      <c r="AC20" s="21" t="b">
        <f>SIGN(Mittelwerte!AC49) = SIGN(BJ20)</f>
        <v>1</v>
      </c>
      <c r="AD20" s="21" t="b">
        <f>SIGN(Mittelwerte!AD49) = SIGN(BK20)</f>
        <v>1</v>
      </c>
      <c r="AH20" s="186"/>
      <c r="AI20" s="186"/>
      <c r="AJ20" s="7" t="s">
        <v>143</v>
      </c>
      <c r="AK20" s="19" t="s">
        <v>112</v>
      </c>
      <c r="AL20" s="21">
        <v>0</v>
      </c>
      <c r="AM20" s="21">
        <v>0</v>
      </c>
      <c r="AN20" s="21">
        <v>0</v>
      </c>
      <c r="AO20" s="21">
        <v>0</v>
      </c>
      <c r="AP20" s="21">
        <v>0</v>
      </c>
      <c r="AQ20" s="22">
        <v>0</v>
      </c>
      <c r="AR20" s="22">
        <v>0</v>
      </c>
      <c r="AS20" s="22">
        <v>0</v>
      </c>
      <c r="AT20" s="22">
        <v>0</v>
      </c>
      <c r="AU20" s="22">
        <v>0</v>
      </c>
      <c r="AV20" s="22">
        <v>0</v>
      </c>
      <c r="AW20" s="22">
        <v>0</v>
      </c>
      <c r="AX20" s="22">
        <v>0</v>
      </c>
      <c r="AY20" s="22">
        <v>0</v>
      </c>
      <c r="AZ20" s="22">
        <v>0</v>
      </c>
      <c r="BA20" s="22">
        <v>0</v>
      </c>
      <c r="BB20" s="22">
        <v>0</v>
      </c>
      <c r="BC20" s="22">
        <v>0</v>
      </c>
      <c r="BD20" s="22">
        <v>0</v>
      </c>
      <c r="BE20" s="22">
        <v>0</v>
      </c>
      <c r="BF20" s="22">
        <v>0</v>
      </c>
      <c r="BG20" s="22">
        <v>0</v>
      </c>
      <c r="BH20" s="22">
        <v>0</v>
      </c>
      <c r="BI20" s="21">
        <v>0</v>
      </c>
      <c r="BJ20" s="21">
        <v>0</v>
      </c>
      <c r="BK20" s="21">
        <v>0</v>
      </c>
    </row>
    <row r="21" spans="1:63" ht="15.75" customHeight="1" x14ac:dyDescent="0.2">
      <c r="A21" s="186"/>
      <c r="B21" s="186"/>
      <c r="C21" s="7" t="s">
        <v>144</v>
      </c>
      <c r="D21" s="19" t="s">
        <v>113</v>
      </c>
      <c r="E21" s="21" t="b">
        <f>SIGN(Mittelwerte!E50) = SIGN(AL21)</f>
        <v>0</v>
      </c>
      <c r="F21" s="21" t="b">
        <f>SIGN(Mittelwerte!F50) = SIGN(AM21)</f>
        <v>1</v>
      </c>
      <c r="G21" s="21" t="b">
        <f>SIGN(Mittelwerte!G50) = SIGN(AN21)</f>
        <v>0</v>
      </c>
      <c r="H21" s="21" t="b">
        <f>SIGN(Mittelwerte!H50) = SIGN(AO21)</f>
        <v>1</v>
      </c>
      <c r="I21" s="21" t="b">
        <f>SIGN(Mittelwerte!I50) = SIGN(AP21)</f>
        <v>0</v>
      </c>
      <c r="J21" s="21" t="b">
        <f>SIGN(Mittelwerte!J50) = SIGN(AQ21)</f>
        <v>0</v>
      </c>
      <c r="K21" s="21" t="b">
        <f>SIGN(Mittelwerte!K50) = SIGN(AR21)</f>
        <v>0</v>
      </c>
      <c r="L21" s="21" t="b">
        <f>SIGN(Mittelwerte!L50) = SIGN(AS21)</f>
        <v>0</v>
      </c>
      <c r="M21" s="21" t="b">
        <f>SIGN(Mittelwerte!M50) = SIGN(AT21)</f>
        <v>0</v>
      </c>
      <c r="N21" s="21" t="b">
        <f>SIGN(Mittelwerte!N50) = SIGN(AU21)</f>
        <v>0</v>
      </c>
      <c r="O21" s="21" t="b">
        <f>SIGN(Mittelwerte!O50) = SIGN(AV21)</f>
        <v>0</v>
      </c>
      <c r="P21" s="21" t="b">
        <f>SIGN(Mittelwerte!P50) = SIGN(AW21)</f>
        <v>0</v>
      </c>
      <c r="Q21" s="21" t="b">
        <f>SIGN(Mittelwerte!Q50) = SIGN(AX21)</f>
        <v>1</v>
      </c>
      <c r="R21" s="21" t="b">
        <f>SIGN(Mittelwerte!R50) = SIGN(AY21)</f>
        <v>1</v>
      </c>
      <c r="S21" s="21" t="b">
        <f>SIGN(Mittelwerte!S50) = SIGN(AZ21)</f>
        <v>0</v>
      </c>
      <c r="T21" s="21" t="b">
        <f>SIGN(Mittelwerte!T50) = SIGN(BA21)</f>
        <v>1</v>
      </c>
      <c r="U21" s="21" t="b">
        <f>SIGN(Mittelwerte!U50) = SIGN(BB21)</f>
        <v>1</v>
      </c>
      <c r="V21" s="21" t="b">
        <f>SIGN(Mittelwerte!V50) = SIGN(BC21)</f>
        <v>0</v>
      </c>
      <c r="W21" s="21" t="b">
        <f>SIGN(Mittelwerte!W50) = SIGN(BD21)</f>
        <v>1</v>
      </c>
      <c r="X21" s="21" t="b">
        <f>SIGN(Mittelwerte!X50) = SIGN(BE21)</f>
        <v>1</v>
      </c>
      <c r="Y21" s="21" t="b">
        <f>SIGN(Mittelwerte!Y50) = SIGN(BF21)</f>
        <v>1</v>
      </c>
      <c r="Z21" s="21" t="b">
        <f>SIGN(Mittelwerte!Z50) = SIGN(BG21)</f>
        <v>1</v>
      </c>
      <c r="AA21" s="21" t="b">
        <f>SIGN(Mittelwerte!AA50) = SIGN(BH21)</f>
        <v>1</v>
      </c>
      <c r="AB21" s="21" t="b">
        <f>SIGN(Mittelwerte!AB50) = SIGN(BI21)</f>
        <v>1</v>
      </c>
      <c r="AC21" s="21" t="b">
        <f>SIGN(Mittelwerte!AC50) = SIGN(BJ21)</f>
        <v>0</v>
      </c>
      <c r="AD21" s="21" t="b">
        <f>SIGN(Mittelwerte!AD50) = SIGN(BK21)</f>
        <v>1</v>
      </c>
      <c r="AH21" s="186"/>
      <c r="AI21" s="186"/>
      <c r="AJ21" s="7" t="s">
        <v>144</v>
      </c>
      <c r="AK21" s="19" t="s">
        <v>113</v>
      </c>
      <c r="AL21" s="21">
        <v>0</v>
      </c>
      <c r="AM21" s="21">
        <v>0</v>
      </c>
      <c r="AN21" s="21">
        <v>0</v>
      </c>
      <c r="AO21" s="21">
        <v>0</v>
      </c>
      <c r="AP21" s="21">
        <v>0</v>
      </c>
      <c r="AQ21" s="22">
        <v>0</v>
      </c>
      <c r="AR21" s="22">
        <v>0</v>
      </c>
      <c r="AS21" s="22">
        <v>0</v>
      </c>
      <c r="AT21" s="22">
        <v>0</v>
      </c>
      <c r="AU21" s="22">
        <v>0</v>
      </c>
      <c r="AV21" s="22">
        <v>0</v>
      </c>
      <c r="AW21" s="22">
        <v>0</v>
      </c>
      <c r="AX21" s="22">
        <v>0</v>
      </c>
      <c r="AY21" s="22">
        <v>0</v>
      </c>
      <c r="AZ21" s="22">
        <v>0</v>
      </c>
      <c r="BA21" s="22">
        <v>0</v>
      </c>
      <c r="BB21" s="22">
        <v>0</v>
      </c>
      <c r="BC21" s="22">
        <v>0</v>
      </c>
      <c r="BD21" s="22">
        <v>0</v>
      </c>
      <c r="BE21" s="22">
        <v>0</v>
      </c>
      <c r="BF21" s="22">
        <v>0</v>
      </c>
      <c r="BG21" s="22">
        <v>0</v>
      </c>
      <c r="BH21" s="22">
        <v>0</v>
      </c>
      <c r="BI21" s="21">
        <v>0</v>
      </c>
      <c r="BJ21" s="21">
        <v>0</v>
      </c>
      <c r="BK21" s="21">
        <v>0</v>
      </c>
    </row>
    <row r="22" spans="1:63" ht="15.75" customHeight="1" x14ac:dyDescent="0.2">
      <c r="A22" s="186"/>
      <c r="B22" s="186"/>
      <c r="C22" s="7" t="s">
        <v>145</v>
      </c>
      <c r="D22" s="19" t="s">
        <v>114</v>
      </c>
      <c r="E22" s="21" t="b">
        <f>SIGN(Mittelwerte!E51) = SIGN(AL22)</f>
        <v>1</v>
      </c>
      <c r="F22" s="21" t="b">
        <f>SIGN(Mittelwerte!F51) = SIGN(AM22)</f>
        <v>1</v>
      </c>
      <c r="G22" s="21" t="b">
        <f>SIGN(Mittelwerte!G51) = SIGN(AN22)</f>
        <v>1</v>
      </c>
      <c r="H22" s="21" t="b">
        <f>SIGN(Mittelwerte!H51) = SIGN(AO22)</f>
        <v>1</v>
      </c>
      <c r="I22" s="21" t="b">
        <f>SIGN(Mittelwerte!I51) = SIGN(AP22)</f>
        <v>0</v>
      </c>
      <c r="J22" s="21" t="b">
        <f>SIGN(Mittelwerte!J51) = SIGN(AQ22)</f>
        <v>1</v>
      </c>
      <c r="K22" s="21" t="b">
        <f>SIGN(Mittelwerte!K51) = SIGN(AR22)</f>
        <v>0</v>
      </c>
      <c r="L22" s="21" t="b">
        <f>SIGN(Mittelwerte!L51) = SIGN(AS22)</f>
        <v>1</v>
      </c>
      <c r="M22" s="21" t="b">
        <f>SIGN(Mittelwerte!M51) = SIGN(AT22)</f>
        <v>1</v>
      </c>
      <c r="N22" s="21" t="b">
        <f>SIGN(Mittelwerte!N51) = SIGN(AU22)</f>
        <v>1</v>
      </c>
      <c r="O22" s="21" t="b">
        <f>SIGN(Mittelwerte!O51) = SIGN(AV22)</f>
        <v>0</v>
      </c>
      <c r="P22" s="21" t="b">
        <f>SIGN(Mittelwerte!P51) = SIGN(AW22)</f>
        <v>1</v>
      </c>
      <c r="Q22" s="21" t="b">
        <f>SIGN(Mittelwerte!Q51) = SIGN(AX22)</f>
        <v>1</v>
      </c>
      <c r="R22" s="21" t="b">
        <f>SIGN(Mittelwerte!R51) = SIGN(AY22)</f>
        <v>1</v>
      </c>
      <c r="S22" s="21" t="b">
        <f>SIGN(Mittelwerte!S51) = SIGN(AZ22)</f>
        <v>1</v>
      </c>
      <c r="T22" s="21" t="b">
        <f>SIGN(Mittelwerte!T51) = SIGN(BA22)</f>
        <v>1</v>
      </c>
      <c r="U22" s="21" t="b">
        <f>SIGN(Mittelwerte!U51) = SIGN(BB22)</f>
        <v>1</v>
      </c>
      <c r="V22" s="21" t="b">
        <f>SIGN(Mittelwerte!V51) = SIGN(BC22)</f>
        <v>1</v>
      </c>
      <c r="W22" s="21" t="b">
        <f>SIGN(Mittelwerte!W51) = SIGN(BD22)</f>
        <v>1</v>
      </c>
      <c r="X22" s="21" t="b">
        <f>SIGN(Mittelwerte!X51) = SIGN(BE22)</f>
        <v>1</v>
      </c>
      <c r="Y22" s="21" t="b">
        <f>SIGN(Mittelwerte!Y51) = SIGN(BF22)</f>
        <v>1</v>
      </c>
      <c r="Z22" s="21" t="b">
        <f>SIGN(Mittelwerte!Z51) = SIGN(BG22)</f>
        <v>1</v>
      </c>
      <c r="AA22" s="21" t="b">
        <f>SIGN(Mittelwerte!AA51) = SIGN(BH22)</f>
        <v>1</v>
      </c>
      <c r="AB22" s="21" t="b">
        <f>SIGN(Mittelwerte!AB51) = SIGN(BI22)</f>
        <v>1</v>
      </c>
      <c r="AC22" s="21" t="b">
        <f>SIGN(Mittelwerte!AC51) = SIGN(BJ22)</f>
        <v>1</v>
      </c>
      <c r="AD22" s="21" t="b">
        <f>SIGN(Mittelwerte!AD51) = SIGN(BK22)</f>
        <v>1</v>
      </c>
      <c r="AH22" s="186"/>
      <c r="AI22" s="186"/>
      <c r="AJ22" s="7" t="s">
        <v>145</v>
      </c>
      <c r="AK22" s="19" t="s">
        <v>114</v>
      </c>
      <c r="AL22" s="21">
        <v>0</v>
      </c>
      <c r="AM22" s="21">
        <v>0</v>
      </c>
      <c r="AN22" s="21">
        <v>0</v>
      </c>
      <c r="AO22" s="21">
        <v>0</v>
      </c>
      <c r="AP22" s="21">
        <v>0</v>
      </c>
      <c r="AQ22" s="22">
        <v>0</v>
      </c>
      <c r="AR22" s="22">
        <v>0</v>
      </c>
      <c r="AS22" s="22">
        <v>0</v>
      </c>
      <c r="AT22" s="22">
        <v>0</v>
      </c>
      <c r="AU22" s="22">
        <v>0</v>
      </c>
      <c r="AV22" s="22">
        <v>0</v>
      </c>
      <c r="AW22" s="22">
        <v>0</v>
      </c>
      <c r="AX22" s="22">
        <v>0</v>
      </c>
      <c r="AY22" s="22">
        <v>0</v>
      </c>
      <c r="AZ22" s="22">
        <v>0</v>
      </c>
      <c r="BA22" s="22">
        <v>0</v>
      </c>
      <c r="BB22" s="22">
        <v>0</v>
      </c>
      <c r="BC22" s="22">
        <v>0</v>
      </c>
      <c r="BD22" s="22">
        <v>0</v>
      </c>
      <c r="BE22" s="22">
        <v>0</v>
      </c>
      <c r="BF22" s="22">
        <v>0</v>
      </c>
      <c r="BG22" s="22">
        <v>0</v>
      </c>
      <c r="BH22" s="22">
        <v>0</v>
      </c>
      <c r="BI22" s="21">
        <v>0</v>
      </c>
      <c r="BJ22" s="21">
        <v>0</v>
      </c>
      <c r="BK22" s="21">
        <v>0</v>
      </c>
    </row>
    <row r="23" spans="1:63" ht="15.75" customHeight="1" x14ac:dyDescent="0.2">
      <c r="A23" s="186"/>
      <c r="B23" s="186"/>
      <c r="C23" s="7" t="s">
        <v>146</v>
      </c>
      <c r="D23" s="19" t="s">
        <v>115</v>
      </c>
      <c r="E23" s="21" t="b">
        <f>SIGN(Mittelwerte!E52) = SIGN(AL23)</f>
        <v>1</v>
      </c>
      <c r="F23" s="21" t="b">
        <f>SIGN(Mittelwerte!F52) = SIGN(AM23)</f>
        <v>1</v>
      </c>
      <c r="G23" s="21" t="b">
        <f>SIGN(Mittelwerte!G52) = SIGN(AN23)</f>
        <v>1</v>
      </c>
      <c r="H23" s="21" t="b">
        <f>SIGN(Mittelwerte!H52) = SIGN(AO23)</f>
        <v>1</v>
      </c>
      <c r="I23" s="21" t="b">
        <f>SIGN(Mittelwerte!I52) = SIGN(AP23)</f>
        <v>1</v>
      </c>
      <c r="J23" s="21" t="b">
        <f>SIGN(Mittelwerte!J52) = SIGN(AQ23)</f>
        <v>1</v>
      </c>
      <c r="K23" s="21" t="b">
        <f>SIGN(Mittelwerte!K52) = SIGN(AR23)</f>
        <v>1</v>
      </c>
      <c r="L23" s="21" t="b">
        <f>SIGN(Mittelwerte!L52) = SIGN(AS23)</f>
        <v>0</v>
      </c>
      <c r="M23" s="21" t="b">
        <f>SIGN(Mittelwerte!M52) = SIGN(AT23)</f>
        <v>0</v>
      </c>
      <c r="N23" s="21" t="b">
        <f>SIGN(Mittelwerte!N52) = SIGN(AU23)</f>
        <v>1</v>
      </c>
      <c r="O23" s="21" t="b">
        <f>SIGN(Mittelwerte!O52) = SIGN(AV23)</f>
        <v>1</v>
      </c>
      <c r="P23" s="21" t="b">
        <f>SIGN(Mittelwerte!P52) = SIGN(AW23)</f>
        <v>1</v>
      </c>
      <c r="Q23" s="21" t="b">
        <f>SIGN(Mittelwerte!Q52) = SIGN(AX23)</f>
        <v>1</v>
      </c>
      <c r="R23" s="21" t="b">
        <f>SIGN(Mittelwerte!R52) = SIGN(AY23)</f>
        <v>1</v>
      </c>
      <c r="S23" s="21" t="b">
        <f>SIGN(Mittelwerte!S52) = SIGN(AZ23)</f>
        <v>0</v>
      </c>
      <c r="T23" s="21" t="b">
        <f>SIGN(Mittelwerte!T52) = SIGN(BA23)</f>
        <v>1</v>
      </c>
      <c r="U23" s="21" t="b">
        <f>SIGN(Mittelwerte!U52) = SIGN(BB23)</f>
        <v>1</v>
      </c>
      <c r="V23" s="21" t="b">
        <f>SIGN(Mittelwerte!V52) = SIGN(BC23)</f>
        <v>1</v>
      </c>
      <c r="W23" s="21" t="b">
        <f>SIGN(Mittelwerte!W52) = SIGN(BD23)</f>
        <v>1</v>
      </c>
      <c r="X23" s="21" t="b">
        <f>SIGN(Mittelwerte!X52) = SIGN(BE23)</f>
        <v>1</v>
      </c>
      <c r="Y23" s="21" t="b">
        <f>SIGN(Mittelwerte!Y52) = SIGN(BF23)</f>
        <v>1</v>
      </c>
      <c r="Z23" s="21" t="b">
        <f>SIGN(Mittelwerte!Z52) = SIGN(BG23)</f>
        <v>1</v>
      </c>
      <c r="AA23" s="21" t="b">
        <f>SIGN(Mittelwerte!AA52) = SIGN(BH23)</f>
        <v>1</v>
      </c>
      <c r="AB23" s="21" t="b">
        <f>SIGN(Mittelwerte!AB52) = SIGN(BI23)</f>
        <v>1</v>
      </c>
      <c r="AC23" s="21" t="b">
        <f>SIGN(Mittelwerte!AC52) = SIGN(BJ23)</f>
        <v>1</v>
      </c>
      <c r="AD23" s="21" t="b">
        <f>SIGN(Mittelwerte!AD52) = SIGN(BK23)</f>
        <v>1</v>
      </c>
      <c r="AH23" s="186"/>
      <c r="AI23" s="186"/>
      <c r="AJ23" s="7" t="s">
        <v>146</v>
      </c>
      <c r="AK23" s="19" t="s">
        <v>115</v>
      </c>
      <c r="AL23" s="21">
        <v>0</v>
      </c>
      <c r="AM23" s="21">
        <v>0</v>
      </c>
      <c r="AN23" s="21">
        <v>0</v>
      </c>
      <c r="AO23" s="21">
        <v>0</v>
      </c>
      <c r="AP23" s="21">
        <v>0</v>
      </c>
      <c r="AQ23" s="22">
        <v>0</v>
      </c>
      <c r="AR23" s="22">
        <v>0</v>
      </c>
      <c r="AS23" s="22">
        <v>0</v>
      </c>
      <c r="AT23" s="22">
        <v>0</v>
      </c>
      <c r="AU23" s="22">
        <v>0</v>
      </c>
      <c r="AV23" s="22">
        <v>0</v>
      </c>
      <c r="AW23" s="22">
        <v>0</v>
      </c>
      <c r="AX23" s="22">
        <v>0</v>
      </c>
      <c r="AY23" s="22">
        <v>0</v>
      </c>
      <c r="AZ23" s="22">
        <v>0</v>
      </c>
      <c r="BA23" s="22">
        <v>0</v>
      </c>
      <c r="BB23" s="22">
        <v>0</v>
      </c>
      <c r="BC23" s="22">
        <v>0</v>
      </c>
      <c r="BD23" s="22">
        <v>0</v>
      </c>
      <c r="BE23" s="22">
        <v>0</v>
      </c>
      <c r="BF23" s="22">
        <v>0</v>
      </c>
      <c r="BG23" s="22">
        <v>0</v>
      </c>
      <c r="BH23" s="22">
        <v>0</v>
      </c>
      <c r="BI23" s="21">
        <v>0</v>
      </c>
      <c r="BJ23" s="21">
        <v>0</v>
      </c>
      <c r="BK23" s="21">
        <v>0</v>
      </c>
    </row>
    <row r="24" spans="1:63" ht="15.75" customHeight="1" x14ac:dyDescent="0.2">
      <c r="A24" s="186"/>
      <c r="B24" s="186"/>
      <c r="C24" s="7" t="s">
        <v>147</v>
      </c>
      <c r="D24" s="19" t="s">
        <v>116</v>
      </c>
      <c r="E24" s="21" t="b">
        <f>SIGN(Mittelwerte!E53) = SIGN(AL24)</f>
        <v>1</v>
      </c>
      <c r="F24" s="21" t="b">
        <f>SIGN(Mittelwerte!F53) = SIGN(AM24)</f>
        <v>0</v>
      </c>
      <c r="G24" s="21" t="b">
        <f>SIGN(Mittelwerte!G53) = SIGN(AN24)</f>
        <v>0</v>
      </c>
      <c r="H24" s="21" t="b">
        <f>SIGN(Mittelwerte!H53) = SIGN(AO24)</f>
        <v>1</v>
      </c>
      <c r="I24" s="21" t="b">
        <f>SIGN(Mittelwerte!I53) = SIGN(AP24)</f>
        <v>0</v>
      </c>
      <c r="J24" s="21" t="b">
        <f>SIGN(Mittelwerte!J53) = SIGN(AQ24)</f>
        <v>0</v>
      </c>
      <c r="K24" s="21" t="b">
        <f>SIGN(Mittelwerte!K53) = SIGN(AR24)</f>
        <v>0</v>
      </c>
      <c r="L24" s="21" t="b">
        <f>SIGN(Mittelwerte!L53) = SIGN(AS24)</f>
        <v>0</v>
      </c>
      <c r="M24" s="21" t="b">
        <f>SIGN(Mittelwerte!M53) = SIGN(AT24)</f>
        <v>1</v>
      </c>
      <c r="N24" s="21" t="b">
        <f>SIGN(Mittelwerte!N53) = SIGN(AU24)</f>
        <v>1</v>
      </c>
      <c r="O24" s="21" t="b">
        <f>SIGN(Mittelwerte!O53) = SIGN(AV24)</f>
        <v>1</v>
      </c>
      <c r="P24" s="21" t="b">
        <f>SIGN(Mittelwerte!P53) = SIGN(AW24)</f>
        <v>1</v>
      </c>
      <c r="Q24" s="21" t="b">
        <f>SIGN(Mittelwerte!Q53) = SIGN(AX24)</f>
        <v>0</v>
      </c>
      <c r="R24" s="21" t="b">
        <f>SIGN(Mittelwerte!R53) = SIGN(AY24)</f>
        <v>1</v>
      </c>
      <c r="S24" s="21" t="b">
        <f>SIGN(Mittelwerte!S53) = SIGN(AZ24)</f>
        <v>0</v>
      </c>
      <c r="T24" s="21" t="b">
        <f>SIGN(Mittelwerte!T53) = SIGN(BA24)</f>
        <v>0</v>
      </c>
      <c r="U24" s="21" t="b">
        <f>SIGN(Mittelwerte!U53) = SIGN(BB24)</f>
        <v>0</v>
      </c>
      <c r="V24" s="21" t="b">
        <f>SIGN(Mittelwerte!V53) = SIGN(BC24)</f>
        <v>1</v>
      </c>
      <c r="W24" s="21" t="b">
        <f>SIGN(Mittelwerte!W53) = SIGN(BD24)</f>
        <v>1</v>
      </c>
      <c r="X24" s="21" t="b">
        <f>SIGN(Mittelwerte!X53) = SIGN(BE24)</f>
        <v>0</v>
      </c>
      <c r="Y24" s="21" t="b">
        <f>SIGN(Mittelwerte!Y53) = SIGN(BF24)</f>
        <v>0</v>
      </c>
      <c r="Z24" s="21" t="b">
        <f>SIGN(Mittelwerte!Z53) = SIGN(BG24)</f>
        <v>1</v>
      </c>
      <c r="AA24" s="21" t="b">
        <f>SIGN(Mittelwerte!AA53) = SIGN(BH24)</f>
        <v>1</v>
      </c>
      <c r="AB24" s="21" t="b">
        <f>SIGN(Mittelwerte!AB53) = SIGN(BI24)</f>
        <v>0</v>
      </c>
      <c r="AC24" s="21" t="b">
        <f>SIGN(Mittelwerte!AC53) = SIGN(BJ24)</f>
        <v>0</v>
      </c>
      <c r="AD24" s="21" t="b">
        <f>SIGN(Mittelwerte!AD53) = SIGN(BK24)</f>
        <v>1</v>
      </c>
      <c r="AH24" s="186"/>
      <c r="AI24" s="186"/>
      <c r="AJ24" s="7" t="s">
        <v>147</v>
      </c>
      <c r="AK24" s="19" t="s">
        <v>116</v>
      </c>
      <c r="AL24" s="21">
        <v>0</v>
      </c>
      <c r="AM24" s="21">
        <v>0</v>
      </c>
      <c r="AN24" s="21">
        <v>0</v>
      </c>
      <c r="AO24" s="21">
        <v>0</v>
      </c>
      <c r="AP24" s="21">
        <v>0</v>
      </c>
      <c r="AQ24" s="22">
        <v>0</v>
      </c>
      <c r="AR24" s="22">
        <v>0</v>
      </c>
      <c r="AS24" s="22">
        <v>0</v>
      </c>
      <c r="AT24" s="22">
        <v>0</v>
      </c>
      <c r="AU24" s="22">
        <v>0</v>
      </c>
      <c r="AV24" s="22">
        <v>0</v>
      </c>
      <c r="AW24" s="22">
        <v>0</v>
      </c>
      <c r="AX24" s="22">
        <v>0</v>
      </c>
      <c r="AY24" s="22">
        <v>0</v>
      </c>
      <c r="AZ24" s="22">
        <v>0</v>
      </c>
      <c r="BA24" s="22">
        <v>0</v>
      </c>
      <c r="BB24" s="22">
        <v>0</v>
      </c>
      <c r="BC24" s="22">
        <v>0</v>
      </c>
      <c r="BD24" s="22">
        <v>0</v>
      </c>
      <c r="BE24" s="22">
        <v>0</v>
      </c>
      <c r="BF24" s="22">
        <v>0</v>
      </c>
      <c r="BG24" s="22">
        <v>0</v>
      </c>
      <c r="BH24" s="22">
        <v>0</v>
      </c>
      <c r="BI24" s="21">
        <v>0</v>
      </c>
      <c r="BJ24" s="21">
        <v>0</v>
      </c>
      <c r="BK24" s="21">
        <v>0</v>
      </c>
    </row>
    <row r="25" spans="1:63" ht="15.75" customHeight="1" x14ac:dyDescent="0.2">
      <c r="A25" s="186"/>
      <c r="B25" s="186"/>
      <c r="C25" s="7" t="s">
        <v>148</v>
      </c>
      <c r="D25" s="19" t="s">
        <v>117</v>
      </c>
      <c r="E25" s="21" t="b">
        <f>SIGN(Mittelwerte!E54) = SIGN(AL25)</f>
        <v>1</v>
      </c>
      <c r="F25" s="21" t="b">
        <f>SIGN(Mittelwerte!F54) = SIGN(AM25)</f>
        <v>0</v>
      </c>
      <c r="G25" s="21" t="b">
        <f>SIGN(Mittelwerte!G54) = SIGN(AN25)</f>
        <v>0</v>
      </c>
      <c r="H25" s="21" t="b">
        <f>SIGN(Mittelwerte!H54) = SIGN(AO25)</f>
        <v>1</v>
      </c>
      <c r="I25" s="21" t="b">
        <f>SIGN(Mittelwerte!I54) = SIGN(AP25)</f>
        <v>1</v>
      </c>
      <c r="J25" s="21" t="b">
        <f>SIGN(Mittelwerte!J54) = SIGN(AQ25)</f>
        <v>0</v>
      </c>
      <c r="K25" s="21" t="b">
        <f>SIGN(Mittelwerte!K54) = SIGN(AR25)</f>
        <v>0</v>
      </c>
      <c r="L25" s="21" t="b">
        <f>SIGN(Mittelwerte!L54) = SIGN(AS25)</f>
        <v>0</v>
      </c>
      <c r="M25" s="21" t="b">
        <f>SIGN(Mittelwerte!M54) = SIGN(AT25)</f>
        <v>0</v>
      </c>
      <c r="N25" s="21" t="b">
        <f>SIGN(Mittelwerte!N54) = SIGN(AU25)</f>
        <v>0</v>
      </c>
      <c r="O25" s="21" t="b">
        <f>SIGN(Mittelwerte!O54) = SIGN(AV25)</f>
        <v>0</v>
      </c>
      <c r="P25" s="21" t="b">
        <f>SIGN(Mittelwerte!P54) = SIGN(AW25)</f>
        <v>1</v>
      </c>
      <c r="Q25" s="21" t="b">
        <f>SIGN(Mittelwerte!Q54) = SIGN(AX25)</f>
        <v>0</v>
      </c>
      <c r="R25" s="21" t="b">
        <f>SIGN(Mittelwerte!R54) = SIGN(AY25)</f>
        <v>1</v>
      </c>
      <c r="S25" s="21" t="b">
        <f>SIGN(Mittelwerte!S54) = SIGN(AZ25)</f>
        <v>0</v>
      </c>
      <c r="T25" s="21" t="b">
        <f>SIGN(Mittelwerte!T54) = SIGN(BA25)</f>
        <v>0</v>
      </c>
      <c r="U25" s="21" t="b">
        <f>SIGN(Mittelwerte!U54) = SIGN(BB25)</f>
        <v>1</v>
      </c>
      <c r="V25" s="21" t="b">
        <f>SIGN(Mittelwerte!V54) = SIGN(BC25)</f>
        <v>0</v>
      </c>
      <c r="W25" s="21" t="b">
        <f>SIGN(Mittelwerte!W54) = SIGN(BD25)</f>
        <v>1</v>
      </c>
      <c r="X25" s="21" t="b">
        <f>SIGN(Mittelwerte!X54) = SIGN(BE25)</f>
        <v>0</v>
      </c>
      <c r="Y25" s="21" t="b">
        <f>SIGN(Mittelwerte!Y54) = SIGN(BF25)</f>
        <v>0</v>
      </c>
      <c r="Z25" s="21" t="b">
        <f>SIGN(Mittelwerte!Z54) = SIGN(BG25)</f>
        <v>1</v>
      </c>
      <c r="AA25" s="21" t="b">
        <f>SIGN(Mittelwerte!AA54) = SIGN(BH25)</f>
        <v>1</v>
      </c>
      <c r="AB25" s="21" t="b">
        <f>SIGN(Mittelwerte!AB54) = SIGN(BI25)</f>
        <v>1</v>
      </c>
      <c r="AC25" s="21" t="b">
        <f>SIGN(Mittelwerte!AC54) = SIGN(BJ25)</f>
        <v>0</v>
      </c>
      <c r="AD25" s="21" t="b">
        <f>SIGN(Mittelwerte!AD54) = SIGN(BK25)</f>
        <v>1</v>
      </c>
      <c r="AH25" s="186"/>
      <c r="AI25" s="186"/>
      <c r="AJ25" s="7" t="s">
        <v>148</v>
      </c>
      <c r="AK25" s="19" t="s">
        <v>117</v>
      </c>
      <c r="AL25" s="21">
        <v>0</v>
      </c>
      <c r="AM25" s="21">
        <v>0</v>
      </c>
      <c r="AN25" s="21">
        <v>0</v>
      </c>
      <c r="AO25" s="21">
        <v>0</v>
      </c>
      <c r="AP25" s="21">
        <v>10</v>
      </c>
      <c r="AQ25" s="22">
        <v>0</v>
      </c>
      <c r="AR25" s="22">
        <v>0</v>
      </c>
      <c r="AS25" s="22">
        <v>0</v>
      </c>
      <c r="AT25" s="22">
        <v>0</v>
      </c>
      <c r="AU25" s="22">
        <v>0</v>
      </c>
      <c r="AV25" s="22">
        <v>10</v>
      </c>
      <c r="AW25" s="22">
        <v>0</v>
      </c>
      <c r="AX25" s="22">
        <v>0</v>
      </c>
      <c r="AY25" s="22">
        <v>0</v>
      </c>
      <c r="AZ25" s="22">
        <v>0</v>
      </c>
      <c r="BA25" s="22">
        <v>0</v>
      </c>
      <c r="BB25" s="22">
        <v>10</v>
      </c>
      <c r="BC25" s="22">
        <v>-10</v>
      </c>
      <c r="BD25" s="22">
        <v>0</v>
      </c>
      <c r="BE25" s="22">
        <v>0</v>
      </c>
      <c r="BF25" s="22">
        <v>0</v>
      </c>
      <c r="BG25" s="22">
        <v>0</v>
      </c>
      <c r="BH25" s="22">
        <v>0</v>
      </c>
      <c r="BI25" s="21">
        <v>10</v>
      </c>
      <c r="BJ25" s="21">
        <v>0</v>
      </c>
      <c r="BK25" s="21">
        <v>0</v>
      </c>
    </row>
    <row r="26" spans="1:63" ht="15.75" customHeight="1" x14ac:dyDescent="0.2">
      <c r="A26" s="186"/>
      <c r="B26" s="186"/>
      <c r="C26" s="7" t="s">
        <v>149</v>
      </c>
      <c r="D26" s="19" t="s">
        <v>118</v>
      </c>
      <c r="E26" s="21" t="b">
        <f>SIGN(Mittelwerte!E55) = SIGN(AL26)</f>
        <v>1</v>
      </c>
      <c r="F26" s="21" t="b">
        <f>SIGN(Mittelwerte!F55) = SIGN(AM26)</f>
        <v>0</v>
      </c>
      <c r="G26" s="21" t="b">
        <f>SIGN(Mittelwerte!G55) = SIGN(AN26)</f>
        <v>1</v>
      </c>
      <c r="H26" s="21" t="b">
        <f>SIGN(Mittelwerte!H55) = SIGN(AO26)</f>
        <v>1</v>
      </c>
      <c r="I26" s="21" t="b">
        <f>SIGN(Mittelwerte!I55) = SIGN(AP26)</f>
        <v>1</v>
      </c>
      <c r="J26" s="21" t="b">
        <f>SIGN(Mittelwerte!J55) = SIGN(AQ26)</f>
        <v>1</v>
      </c>
      <c r="K26" s="21" t="b">
        <f>SIGN(Mittelwerte!K55) = SIGN(AR26)</f>
        <v>0</v>
      </c>
      <c r="L26" s="21" t="b">
        <f>SIGN(Mittelwerte!L55) = SIGN(AS26)</f>
        <v>0</v>
      </c>
      <c r="M26" s="21" t="b">
        <f>SIGN(Mittelwerte!M55) = SIGN(AT26)</f>
        <v>1</v>
      </c>
      <c r="N26" s="21" t="b">
        <f>SIGN(Mittelwerte!N55) = SIGN(AU26)</f>
        <v>0</v>
      </c>
      <c r="O26" s="21" t="b">
        <f>SIGN(Mittelwerte!O55) = SIGN(AV26)</f>
        <v>1</v>
      </c>
      <c r="P26" s="21" t="b">
        <f>SIGN(Mittelwerte!P55) = SIGN(AW26)</f>
        <v>1</v>
      </c>
      <c r="Q26" s="21" t="b">
        <f>SIGN(Mittelwerte!Q55) = SIGN(AX26)</f>
        <v>1</v>
      </c>
      <c r="R26" s="21" t="b">
        <f>SIGN(Mittelwerte!R55) = SIGN(AY26)</f>
        <v>1</v>
      </c>
      <c r="S26" s="21" t="b">
        <f>SIGN(Mittelwerte!S55) = SIGN(AZ26)</f>
        <v>0</v>
      </c>
      <c r="T26" s="21" t="b">
        <f>SIGN(Mittelwerte!T55) = SIGN(BA26)</f>
        <v>0</v>
      </c>
      <c r="U26" s="21" t="b">
        <f>SIGN(Mittelwerte!U55) = SIGN(BB26)</f>
        <v>0</v>
      </c>
      <c r="V26" s="21" t="b">
        <f>SIGN(Mittelwerte!V55) = SIGN(BC26)</f>
        <v>1</v>
      </c>
      <c r="W26" s="21" t="b">
        <f>SIGN(Mittelwerte!W55) = SIGN(BD26)</f>
        <v>1</v>
      </c>
      <c r="X26" s="21" t="b">
        <f>SIGN(Mittelwerte!X55) = SIGN(BE26)</f>
        <v>0</v>
      </c>
      <c r="Y26" s="21" t="b">
        <f>SIGN(Mittelwerte!Y55) = SIGN(BF26)</f>
        <v>0</v>
      </c>
      <c r="Z26" s="21" t="b">
        <f>SIGN(Mittelwerte!Z55) = SIGN(BG26)</f>
        <v>1</v>
      </c>
      <c r="AA26" s="21" t="b">
        <f>SIGN(Mittelwerte!AA55) = SIGN(BH26)</f>
        <v>1</v>
      </c>
      <c r="AB26" s="21" t="b">
        <f>SIGN(Mittelwerte!AB55) = SIGN(BI26)</f>
        <v>0</v>
      </c>
      <c r="AC26" s="21" t="b">
        <f>SIGN(Mittelwerte!AC55) = SIGN(BJ26)</f>
        <v>0</v>
      </c>
      <c r="AD26" s="21" t="b">
        <f>SIGN(Mittelwerte!AD55) = SIGN(BK26)</f>
        <v>1</v>
      </c>
      <c r="AH26" s="186"/>
      <c r="AI26" s="186"/>
      <c r="AJ26" s="7" t="s">
        <v>149</v>
      </c>
      <c r="AK26" s="19" t="s">
        <v>118</v>
      </c>
      <c r="AL26" s="21">
        <v>10</v>
      </c>
      <c r="AM26" s="21">
        <v>0</v>
      </c>
      <c r="AN26" s="21">
        <v>10</v>
      </c>
      <c r="AO26" s="21">
        <v>0</v>
      </c>
      <c r="AP26" s="21">
        <v>10</v>
      </c>
      <c r="AQ26" s="22">
        <v>10</v>
      </c>
      <c r="AR26" s="22">
        <v>0</v>
      </c>
      <c r="AS26" s="22">
        <v>0</v>
      </c>
      <c r="AT26" s="22">
        <v>8</v>
      </c>
      <c r="AU26" s="22">
        <v>0</v>
      </c>
      <c r="AV26" s="22">
        <v>0</v>
      </c>
      <c r="AW26" s="22">
        <v>0</v>
      </c>
      <c r="AX26" s="22">
        <v>0</v>
      </c>
      <c r="AY26" s="22">
        <v>0</v>
      </c>
      <c r="AZ26" s="22">
        <v>0</v>
      </c>
      <c r="BA26" s="22">
        <v>0</v>
      </c>
      <c r="BB26" s="22">
        <v>10</v>
      </c>
      <c r="BC26" s="22">
        <v>10</v>
      </c>
      <c r="BD26" s="22">
        <v>0</v>
      </c>
      <c r="BE26" s="22">
        <v>0</v>
      </c>
      <c r="BF26" s="22">
        <v>0</v>
      </c>
      <c r="BG26" s="22">
        <v>0</v>
      </c>
      <c r="BH26" s="22">
        <v>0</v>
      </c>
      <c r="BI26" s="21">
        <v>10</v>
      </c>
      <c r="BJ26" s="21">
        <v>0</v>
      </c>
      <c r="BK26" s="21">
        <v>0</v>
      </c>
    </row>
    <row r="27" spans="1:63" ht="15.75" customHeight="1" x14ac:dyDescent="0.2">
      <c r="A27" s="186"/>
      <c r="B27" s="186"/>
      <c r="C27" s="7" t="s">
        <v>150</v>
      </c>
      <c r="D27" s="19" t="s">
        <v>119</v>
      </c>
      <c r="E27" s="21" t="b">
        <f>SIGN(Mittelwerte!E56) = SIGN(AL27)</f>
        <v>0</v>
      </c>
      <c r="F27" s="21" t="b">
        <f>SIGN(Mittelwerte!F56) = SIGN(AM27)</f>
        <v>1</v>
      </c>
      <c r="G27" s="21" t="b">
        <f>SIGN(Mittelwerte!G56) = SIGN(AN27)</f>
        <v>0</v>
      </c>
      <c r="H27" s="21" t="b">
        <f>SIGN(Mittelwerte!H56) = SIGN(AO27)</f>
        <v>1</v>
      </c>
      <c r="I27" s="21" t="b">
        <f>SIGN(Mittelwerte!I56) = SIGN(AP27)</f>
        <v>1</v>
      </c>
      <c r="J27" s="21" t="b">
        <f>SIGN(Mittelwerte!J56) = SIGN(AQ27)</f>
        <v>0</v>
      </c>
      <c r="K27" s="21" t="b">
        <f>SIGN(Mittelwerte!K56) = SIGN(AR27)</f>
        <v>0</v>
      </c>
      <c r="L27" s="21" t="b">
        <f>SIGN(Mittelwerte!L56) = SIGN(AS27)</f>
        <v>0</v>
      </c>
      <c r="M27" s="21" t="b">
        <f>SIGN(Mittelwerte!M56) = SIGN(AT27)</f>
        <v>0</v>
      </c>
      <c r="N27" s="21" t="b">
        <f>SIGN(Mittelwerte!N56) = SIGN(AU27)</f>
        <v>1</v>
      </c>
      <c r="O27" s="21" t="b">
        <f>SIGN(Mittelwerte!O56) = SIGN(AV27)</f>
        <v>1</v>
      </c>
      <c r="P27" s="21" t="b">
        <f>SIGN(Mittelwerte!P56) = SIGN(AW27)</f>
        <v>1</v>
      </c>
      <c r="Q27" s="21" t="b">
        <f>SIGN(Mittelwerte!Q56) = SIGN(AX27)</f>
        <v>1</v>
      </c>
      <c r="R27" s="21" t="b">
        <f>SIGN(Mittelwerte!R56) = SIGN(AY27)</f>
        <v>1</v>
      </c>
      <c r="S27" s="21" t="b">
        <f>SIGN(Mittelwerte!S56) = SIGN(AZ27)</f>
        <v>0</v>
      </c>
      <c r="T27" s="21" t="b">
        <f>SIGN(Mittelwerte!T56) = SIGN(BA27)</f>
        <v>1</v>
      </c>
      <c r="U27" s="21" t="b">
        <f>SIGN(Mittelwerte!U56) = SIGN(BB27)</f>
        <v>0</v>
      </c>
      <c r="V27" s="21" t="b">
        <f>SIGN(Mittelwerte!V56) = SIGN(BC27)</f>
        <v>0</v>
      </c>
      <c r="W27" s="21" t="b">
        <f>SIGN(Mittelwerte!W56) = SIGN(BD27)</f>
        <v>1</v>
      </c>
      <c r="X27" s="21" t="b">
        <f>SIGN(Mittelwerte!X56) = SIGN(BE27)</f>
        <v>0</v>
      </c>
      <c r="Y27" s="21" t="b">
        <f>SIGN(Mittelwerte!Y56) = SIGN(BF27)</f>
        <v>0</v>
      </c>
      <c r="Z27" s="21" t="b">
        <f>SIGN(Mittelwerte!Z56) = SIGN(BG27)</f>
        <v>1</v>
      </c>
      <c r="AA27" s="21" t="b">
        <f>SIGN(Mittelwerte!AA56) = SIGN(BH27)</f>
        <v>0</v>
      </c>
      <c r="AB27" s="21" t="b">
        <f>SIGN(Mittelwerte!AB56) = SIGN(BI27)</f>
        <v>1</v>
      </c>
      <c r="AC27" s="21" t="b">
        <f>SIGN(Mittelwerte!AC56) = SIGN(BJ27)</f>
        <v>1</v>
      </c>
      <c r="AD27" s="21" t="b">
        <f>SIGN(Mittelwerte!AD56) = SIGN(BK27)</f>
        <v>1</v>
      </c>
      <c r="AH27" s="186"/>
      <c r="AI27" s="186"/>
      <c r="AJ27" s="7" t="s">
        <v>150</v>
      </c>
      <c r="AK27" s="19" t="s">
        <v>119</v>
      </c>
      <c r="AL27" s="21">
        <v>10</v>
      </c>
      <c r="AM27" s="21">
        <v>0</v>
      </c>
      <c r="AN27" s="21">
        <v>0</v>
      </c>
      <c r="AO27" s="21">
        <v>0</v>
      </c>
      <c r="AP27" s="21">
        <v>10</v>
      </c>
      <c r="AQ27" s="22">
        <v>0</v>
      </c>
      <c r="AR27" s="22">
        <v>0</v>
      </c>
      <c r="AS27" s="22">
        <v>0</v>
      </c>
      <c r="AT27" s="22">
        <v>0</v>
      </c>
      <c r="AU27" s="22">
        <v>0</v>
      </c>
      <c r="AV27" s="22">
        <v>0</v>
      </c>
      <c r="AW27" s="22">
        <v>0</v>
      </c>
      <c r="AX27" s="22">
        <v>0</v>
      </c>
      <c r="AY27" s="22">
        <v>0</v>
      </c>
      <c r="AZ27" s="22">
        <v>0</v>
      </c>
      <c r="BA27" s="22">
        <v>0</v>
      </c>
      <c r="BB27" s="22">
        <v>0</v>
      </c>
      <c r="BC27" s="22">
        <v>0</v>
      </c>
      <c r="BD27" s="22">
        <v>0</v>
      </c>
      <c r="BE27" s="22">
        <v>0</v>
      </c>
      <c r="BF27" s="22">
        <v>0</v>
      </c>
      <c r="BG27" s="22">
        <v>0</v>
      </c>
      <c r="BH27" s="22">
        <v>0</v>
      </c>
      <c r="BI27" s="21">
        <v>0</v>
      </c>
      <c r="BJ27" s="21">
        <v>0</v>
      </c>
      <c r="BK27" s="21">
        <v>0</v>
      </c>
    </row>
    <row r="28" spans="1:63" ht="15.75" customHeight="1" x14ac:dyDescent="0.2">
      <c r="A28" s="186"/>
      <c r="B28" s="186"/>
      <c r="C28" s="7" t="s">
        <v>151</v>
      </c>
      <c r="D28" s="19" t="s">
        <v>120</v>
      </c>
      <c r="E28" s="21" t="b">
        <f>SIGN(Mittelwerte!E57) = SIGN(AL28)</f>
        <v>1</v>
      </c>
      <c r="F28" s="21" t="b">
        <f>SIGN(Mittelwerte!F57) = SIGN(AM28)</f>
        <v>1</v>
      </c>
      <c r="G28" s="21" t="b">
        <f>SIGN(Mittelwerte!G57) = SIGN(AN28)</f>
        <v>1</v>
      </c>
      <c r="H28" s="21" t="b">
        <f>SIGN(Mittelwerte!H57) = SIGN(AO28)</f>
        <v>1</v>
      </c>
      <c r="I28" s="21" t="b">
        <f>SIGN(Mittelwerte!I57) = SIGN(AP28)</f>
        <v>0</v>
      </c>
      <c r="J28" s="21" t="b">
        <f>SIGN(Mittelwerte!J57) = SIGN(AQ28)</f>
        <v>1</v>
      </c>
      <c r="K28" s="21" t="b">
        <f>SIGN(Mittelwerte!K57) = SIGN(AR28)</f>
        <v>1</v>
      </c>
      <c r="L28" s="21" t="b">
        <f>SIGN(Mittelwerte!L57) = SIGN(AS28)</f>
        <v>1</v>
      </c>
      <c r="M28" s="21" t="b">
        <f>SIGN(Mittelwerte!M57) = SIGN(AT28)</f>
        <v>0</v>
      </c>
      <c r="N28" s="21" t="b">
        <f>SIGN(Mittelwerte!N57) = SIGN(AU28)</f>
        <v>1</v>
      </c>
      <c r="O28" s="21" t="b">
        <f>SIGN(Mittelwerte!O57) = SIGN(AV28)</f>
        <v>1</v>
      </c>
      <c r="P28" s="21" t="b">
        <f>SIGN(Mittelwerte!P57) = SIGN(AW28)</f>
        <v>1</v>
      </c>
      <c r="Q28" s="21" t="b">
        <f>SIGN(Mittelwerte!Q57) = SIGN(AX28)</f>
        <v>1</v>
      </c>
      <c r="R28" s="21" t="b">
        <f>SIGN(Mittelwerte!R57) = SIGN(AY28)</f>
        <v>1</v>
      </c>
      <c r="S28" s="21" t="b">
        <f>SIGN(Mittelwerte!S57) = SIGN(AZ28)</f>
        <v>1</v>
      </c>
      <c r="T28" s="21" t="b">
        <f>SIGN(Mittelwerte!T57) = SIGN(BA28)</f>
        <v>1</v>
      </c>
      <c r="U28" s="21" t="b">
        <f>SIGN(Mittelwerte!U57) = SIGN(BB28)</f>
        <v>1</v>
      </c>
      <c r="V28" s="21" t="b">
        <f>SIGN(Mittelwerte!V57) = SIGN(BC28)</f>
        <v>1</v>
      </c>
      <c r="W28" s="21" t="b">
        <f>SIGN(Mittelwerte!W57) = SIGN(BD28)</f>
        <v>1</v>
      </c>
      <c r="X28" s="21" t="b">
        <f>SIGN(Mittelwerte!X57) = SIGN(BE28)</f>
        <v>1</v>
      </c>
      <c r="Y28" s="21" t="b">
        <f>SIGN(Mittelwerte!Y57) = SIGN(BF28)</f>
        <v>1</v>
      </c>
      <c r="Z28" s="21" t="b">
        <f>SIGN(Mittelwerte!Z57) = SIGN(BG28)</f>
        <v>1</v>
      </c>
      <c r="AA28" s="21" t="b">
        <f>SIGN(Mittelwerte!AA57) = SIGN(BH28)</f>
        <v>1</v>
      </c>
      <c r="AB28" s="21" t="b">
        <f>SIGN(Mittelwerte!AB57) = SIGN(BI28)</f>
        <v>1</v>
      </c>
      <c r="AC28" s="21" t="b">
        <f>SIGN(Mittelwerte!AC57) = SIGN(BJ28)</f>
        <v>1</v>
      </c>
      <c r="AD28" s="21" t="b">
        <f>SIGN(Mittelwerte!AD57) = SIGN(BK28)</f>
        <v>1</v>
      </c>
      <c r="AH28" s="186"/>
      <c r="AI28" s="186"/>
      <c r="AJ28" s="7" t="s">
        <v>151</v>
      </c>
      <c r="AK28" s="19" t="s">
        <v>120</v>
      </c>
      <c r="AL28" s="21">
        <v>0</v>
      </c>
      <c r="AM28" s="21">
        <v>0</v>
      </c>
      <c r="AN28" s="21">
        <v>0</v>
      </c>
      <c r="AO28" s="21">
        <v>0</v>
      </c>
      <c r="AP28" s="21">
        <v>0</v>
      </c>
      <c r="AQ28" s="22">
        <v>0</v>
      </c>
      <c r="AR28" s="22">
        <v>0</v>
      </c>
      <c r="AS28" s="22">
        <v>0</v>
      </c>
      <c r="AT28" s="22">
        <v>0</v>
      </c>
      <c r="AU28" s="22">
        <v>0</v>
      </c>
      <c r="AV28" s="22">
        <v>0</v>
      </c>
      <c r="AW28" s="22">
        <v>0</v>
      </c>
      <c r="AX28" s="22">
        <v>0</v>
      </c>
      <c r="AY28" s="22">
        <v>0</v>
      </c>
      <c r="AZ28" s="22">
        <v>0</v>
      </c>
      <c r="BA28" s="22">
        <v>0</v>
      </c>
      <c r="BB28" s="22">
        <v>0</v>
      </c>
      <c r="BC28" s="22">
        <v>0</v>
      </c>
      <c r="BD28" s="22">
        <v>0</v>
      </c>
      <c r="BE28" s="22">
        <v>0</v>
      </c>
      <c r="BF28" s="22">
        <v>0</v>
      </c>
      <c r="BG28" s="22">
        <v>0</v>
      </c>
      <c r="BH28" s="22">
        <v>0</v>
      </c>
      <c r="BI28" s="21">
        <v>0</v>
      </c>
      <c r="BJ28" s="21">
        <v>0</v>
      </c>
      <c r="BK28" s="21">
        <v>0</v>
      </c>
    </row>
    <row r="29" spans="1:63" ht="15.75" customHeight="1" x14ac:dyDescent="0.2">
      <c r="A29" s="186"/>
      <c r="B29" s="186"/>
      <c r="C29" s="7" t="s">
        <v>152</v>
      </c>
      <c r="D29" s="19" t="s">
        <v>121</v>
      </c>
      <c r="E29" s="21" t="b">
        <f>SIGN(Mittelwerte!E58) = SIGN(AL29)</f>
        <v>1</v>
      </c>
      <c r="F29" s="21" t="b">
        <f>SIGN(Mittelwerte!F58) = SIGN(AM29)</f>
        <v>1</v>
      </c>
      <c r="G29" s="21" t="b">
        <f>SIGN(Mittelwerte!G58) = SIGN(AN29)</f>
        <v>1</v>
      </c>
      <c r="H29" s="21" t="b">
        <f>SIGN(Mittelwerte!H58) = SIGN(AO29)</f>
        <v>1</v>
      </c>
      <c r="I29" s="21" t="b">
        <f>SIGN(Mittelwerte!I58) = SIGN(AP29)</f>
        <v>0</v>
      </c>
      <c r="J29" s="21" t="b">
        <f>SIGN(Mittelwerte!J58) = SIGN(AQ29)</f>
        <v>0</v>
      </c>
      <c r="K29" s="21" t="b">
        <f>SIGN(Mittelwerte!K58) = SIGN(AR29)</f>
        <v>1</v>
      </c>
      <c r="L29" s="21" t="b">
        <f>SIGN(Mittelwerte!L58) = SIGN(AS29)</f>
        <v>1</v>
      </c>
      <c r="M29" s="21" t="b">
        <f>SIGN(Mittelwerte!M58) = SIGN(AT29)</f>
        <v>0</v>
      </c>
      <c r="N29" s="21" t="b">
        <f>SIGN(Mittelwerte!N58) = SIGN(AU29)</f>
        <v>0</v>
      </c>
      <c r="O29" s="21" t="b">
        <f>SIGN(Mittelwerte!O58) = SIGN(AV29)</f>
        <v>0</v>
      </c>
      <c r="P29" s="21" t="b">
        <f>SIGN(Mittelwerte!P58) = SIGN(AW29)</f>
        <v>1</v>
      </c>
      <c r="Q29" s="21" t="b">
        <f>SIGN(Mittelwerte!Q58) = SIGN(AX29)</f>
        <v>0</v>
      </c>
      <c r="R29" s="21" t="b">
        <f>SIGN(Mittelwerte!R58) = SIGN(AY29)</f>
        <v>1</v>
      </c>
      <c r="S29" s="21" t="b">
        <f>SIGN(Mittelwerte!S58) = SIGN(AZ29)</f>
        <v>1</v>
      </c>
      <c r="T29" s="21" t="b">
        <f>SIGN(Mittelwerte!T58) = SIGN(BA29)</f>
        <v>1</v>
      </c>
      <c r="U29" s="21" t="b">
        <f>SIGN(Mittelwerte!U58) = SIGN(BB29)</f>
        <v>1</v>
      </c>
      <c r="V29" s="21" t="b">
        <f>SIGN(Mittelwerte!V58) = SIGN(BC29)</f>
        <v>1</v>
      </c>
      <c r="W29" s="21" t="b">
        <f>SIGN(Mittelwerte!W58) = SIGN(BD29)</f>
        <v>1</v>
      </c>
      <c r="X29" s="21" t="b">
        <f>SIGN(Mittelwerte!X58) = SIGN(BE29)</f>
        <v>1</v>
      </c>
      <c r="Y29" s="21" t="b">
        <f>SIGN(Mittelwerte!Y58) = SIGN(BF29)</f>
        <v>1</v>
      </c>
      <c r="Z29" s="21" t="b">
        <f>SIGN(Mittelwerte!Z58) = SIGN(BG29)</f>
        <v>0</v>
      </c>
      <c r="AA29" s="21" t="b">
        <f>SIGN(Mittelwerte!AA58) = SIGN(BH29)</f>
        <v>1</v>
      </c>
      <c r="AB29" s="21" t="b">
        <f>SIGN(Mittelwerte!AB58) = SIGN(BI29)</f>
        <v>0</v>
      </c>
      <c r="AC29" s="21" t="b">
        <f>SIGN(Mittelwerte!AC58) = SIGN(BJ29)</f>
        <v>0</v>
      </c>
      <c r="AD29" s="21" t="b">
        <f>SIGN(Mittelwerte!AD58) = SIGN(BK29)</f>
        <v>1</v>
      </c>
      <c r="AH29" s="186"/>
      <c r="AI29" s="186"/>
      <c r="AJ29" s="7" t="s">
        <v>152</v>
      </c>
      <c r="AK29" s="19" t="s">
        <v>121</v>
      </c>
      <c r="AL29" s="21">
        <v>0</v>
      </c>
      <c r="AM29" s="21">
        <v>0</v>
      </c>
      <c r="AN29" s="21">
        <v>0</v>
      </c>
      <c r="AO29" s="21">
        <v>0</v>
      </c>
      <c r="AP29" s="21">
        <v>0</v>
      </c>
      <c r="AQ29" s="22">
        <v>0</v>
      </c>
      <c r="AR29" s="22">
        <v>0</v>
      </c>
      <c r="AS29" s="22">
        <v>0</v>
      </c>
      <c r="AT29" s="22">
        <v>0</v>
      </c>
      <c r="AU29" s="22">
        <v>0</v>
      </c>
      <c r="AV29" s="22">
        <v>0</v>
      </c>
      <c r="AW29" s="22">
        <v>0</v>
      </c>
      <c r="AX29" s="22">
        <v>0</v>
      </c>
      <c r="AY29" s="22">
        <v>0</v>
      </c>
      <c r="AZ29" s="22">
        <v>0</v>
      </c>
      <c r="BA29" s="22">
        <v>0</v>
      </c>
      <c r="BB29" s="22">
        <v>0</v>
      </c>
      <c r="BC29" s="22">
        <v>10</v>
      </c>
      <c r="BD29" s="22">
        <v>0</v>
      </c>
      <c r="BE29" s="22">
        <v>0</v>
      </c>
      <c r="BF29" s="22">
        <v>0</v>
      </c>
      <c r="BG29" s="22">
        <v>0</v>
      </c>
      <c r="BH29" s="22">
        <v>0</v>
      </c>
      <c r="BI29" s="21">
        <v>0</v>
      </c>
      <c r="BJ29" s="21">
        <v>0</v>
      </c>
      <c r="BK29" s="21">
        <v>0</v>
      </c>
    </row>
    <row r="30" spans="1:63" ht="15.75" customHeight="1" x14ac:dyDescent="0.2">
      <c r="A30" s="186"/>
      <c r="B30" s="186"/>
      <c r="C30" s="7" t="s">
        <v>153</v>
      </c>
      <c r="D30" s="19" t="s">
        <v>122</v>
      </c>
      <c r="E30" s="21" t="b">
        <f>SIGN(Mittelwerte!E59) = SIGN(AL30)</f>
        <v>1</v>
      </c>
      <c r="F30" s="21" t="b">
        <f>SIGN(Mittelwerte!F59) = SIGN(AM30)</f>
        <v>1</v>
      </c>
      <c r="G30" s="21" t="b">
        <f>SIGN(Mittelwerte!G59) = SIGN(AN30)</f>
        <v>1</v>
      </c>
      <c r="H30" s="21" t="b">
        <f>SIGN(Mittelwerte!H59) = SIGN(AO30)</f>
        <v>1</v>
      </c>
      <c r="I30" s="21" t="b">
        <f>SIGN(Mittelwerte!I59) = SIGN(AP30)</f>
        <v>0</v>
      </c>
      <c r="J30" s="21" t="b">
        <f>SIGN(Mittelwerte!J59) = SIGN(AQ30)</f>
        <v>1</v>
      </c>
      <c r="K30" s="21" t="b">
        <f>SIGN(Mittelwerte!K59) = SIGN(AR30)</f>
        <v>1</v>
      </c>
      <c r="L30" s="21" t="b">
        <f>SIGN(Mittelwerte!L59) = SIGN(AS30)</f>
        <v>0</v>
      </c>
      <c r="M30" s="21" t="b">
        <f>SIGN(Mittelwerte!M59) = SIGN(AT30)</f>
        <v>0</v>
      </c>
      <c r="N30" s="21" t="b">
        <f>SIGN(Mittelwerte!N59) = SIGN(AU30)</f>
        <v>0</v>
      </c>
      <c r="O30" s="21" t="b">
        <f>SIGN(Mittelwerte!O59) = SIGN(AV30)</f>
        <v>1</v>
      </c>
      <c r="P30" s="21" t="b">
        <f>SIGN(Mittelwerte!P59) = SIGN(AW30)</f>
        <v>0</v>
      </c>
      <c r="Q30" s="21" t="b">
        <f>SIGN(Mittelwerte!Q59) = SIGN(AX30)</f>
        <v>1</v>
      </c>
      <c r="R30" s="21" t="b">
        <f>SIGN(Mittelwerte!R59) = SIGN(AY30)</f>
        <v>1</v>
      </c>
      <c r="S30" s="21" t="b">
        <f>SIGN(Mittelwerte!S59) = SIGN(AZ30)</f>
        <v>1</v>
      </c>
      <c r="T30" s="21" t="b">
        <f>SIGN(Mittelwerte!T59) = SIGN(BA30)</f>
        <v>1</v>
      </c>
      <c r="U30" s="21" t="b">
        <f>SIGN(Mittelwerte!U59) = SIGN(BB30)</f>
        <v>1</v>
      </c>
      <c r="V30" s="21" t="b">
        <f>SIGN(Mittelwerte!V59) = SIGN(BC30)</f>
        <v>0</v>
      </c>
      <c r="W30" s="21" t="b">
        <f>SIGN(Mittelwerte!W59) = SIGN(BD30)</f>
        <v>1</v>
      </c>
      <c r="X30" s="21" t="b">
        <f>SIGN(Mittelwerte!X59) = SIGN(BE30)</f>
        <v>1</v>
      </c>
      <c r="Y30" s="21" t="b">
        <f>SIGN(Mittelwerte!Y59) = SIGN(BF30)</f>
        <v>1</v>
      </c>
      <c r="Z30" s="21" t="b">
        <f>SIGN(Mittelwerte!Z59) = SIGN(BG30)</f>
        <v>1</v>
      </c>
      <c r="AA30" s="21" t="b">
        <f>SIGN(Mittelwerte!AA59) = SIGN(BH30)</f>
        <v>1</v>
      </c>
      <c r="AB30" s="21" t="b">
        <f>SIGN(Mittelwerte!AB59) = SIGN(BI30)</f>
        <v>1</v>
      </c>
      <c r="AC30" s="21" t="b">
        <f>SIGN(Mittelwerte!AC59) = SIGN(BJ30)</f>
        <v>1</v>
      </c>
      <c r="AD30" s="21" t="b">
        <f>SIGN(Mittelwerte!AD59) = SIGN(BK30)</f>
        <v>1</v>
      </c>
      <c r="AH30" s="186"/>
      <c r="AI30" s="186"/>
      <c r="AJ30" s="7" t="s">
        <v>153</v>
      </c>
      <c r="AK30" s="19" t="s">
        <v>122</v>
      </c>
      <c r="AL30" s="21">
        <v>0</v>
      </c>
      <c r="AM30" s="21">
        <v>0</v>
      </c>
      <c r="AN30" s="21">
        <v>0</v>
      </c>
      <c r="AO30" s="21">
        <v>0</v>
      </c>
      <c r="AP30" s="21">
        <v>0</v>
      </c>
      <c r="AQ30" s="22">
        <v>0</v>
      </c>
      <c r="AR30" s="22">
        <v>0</v>
      </c>
      <c r="AS30" s="22">
        <v>0</v>
      </c>
      <c r="AT30" s="22">
        <v>0</v>
      </c>
      <c r="AU30" s="22">
        <v>0</v>
      </c>
      <c r="AV30" s="22">
        <v>0</v>
      </c>
      <c r="AW30" s="22">
        <v>0</v>
      </c>
      <c r="AX30" s="22">
        <v>0</v>
      </c>
      <c r="AY30" s="22">
        <v>0</v>
      </c>
      <c r="AZ30" s="22">
        <v>0</v>
      </c>
      <c r="BA30" s="22">
        <v>0</v>
      </c>
      <c r="BB30" s="22">
        <v>0</v>
      </c>
      <c r="BC30" s="22">
        <v>0</v>
      </c>
      <c r="BD30" s="22">
        <v>0</v>
      </c>
      <c r="BE30" s="22">
        <v>0</v>
      </c>
      <c r="BF30" s="22">
        <v>0</v>
      </c>
      <c r="BG30" s="22">
        <v>0</v>
      </c>
      <c r="BH30" s="22">
        <v>0</v>
      </c>
      <c r="BI30" s="21">
        <v>0</v>
      </c>
      <c r="BJ30" s="21">
        <v>0</v>
      </c>
      <c r="BK30" s="21">
        <v>0</v>
      </c>
    </row>
    <row r="31" spans="1:63" ht="15.75" customHeight="1" x14ac:dyDescent="0.2">
      <c r="A31" s="186"/>
      <c r="B31" s="186"/>
      <c r="C31" s="7" t="s">
        <v>154</v>
      </c>
      <c r="D31" s="19" t="s">
        <v>123</v>
      </c>
      <c r="E31" s="21" t="b">
        <f>SIGN(Mittelwerte!E60) = SIGN(AL31)</f>
        <v>0</v>
      </c>
      <c r="F31" s="21" t="b">
        <f>SIGN(Mittelwerte!F60) = SIGN(AM31)</f>
        <v>1</v>
      </c>
      <c r="G31" s="21" t="b">
        <f>SIGN(Mittelwerte!G60) = SIGN(AN31)</f>
        <v>0</v>
      </c>
      <c r="H31" s="21" t="b">
        <f>SIGN(Mittelwerte!H60) = SIGN(AO31)</f>
        <v>0</v>
      </c>
      <c r="I31" s="21" t="b">
        <f>SIGN(Mittelwerte!I60) = SIGN(AP31)</f>
        <v>1</v>
      </c>
      <c r="J31" s="21" t="b">
        <f>SIGN(Mittelwerte!J60) = SIGN(AQ31)</f>
        <v>0</v>
      </c>
      <c r="K31" s="21" t="b">
        <f>SIGN(Mittelwerte!K60) = SIGN(AR31)</f>
        <v>1</v>
      </c>
      <c r="L31" s="21" t="b">
        <f>SIGN(Mittelwerte!L60) = SIGN(AS31)</f>
        <v>1</v>
      </c>
      <c r="M31" s="21" t="b">
        <f>SIGN(Mittelwerte!M60) = SIGN(AT31)</f>
        <v>1</v>
      </c>
      <c r="N31" s="21" t="b">
        <f>SIGN(Mittelwerte!N60) = SIGN(AU31)</f>
        <v>1</v>
      </c>
      <c r="O31" s="21" t="b">
        <f>SIGN(Mittelwerte!O60) = SIGN(AV31)</f>
        <v>1</v>
      </c>
      <c r="P31" s="21" t="b">
        <f>SIGN(Mittelwerte!P60) = SIGN(AW31)</f>
        <v>1</v>
      </c>
      <c r="Q31" s="21" t="b">
        <f>SIGN(Mittelwerte!Q60) = SIGN(AX31)</f>
        <v>1</v>
      </c>
      <c r="R31" s="21" t="b">
        <f>SIGN(Mittelwerte!R60) = SIGN(AY31)</f>
        <v>1</v>
      </c>
      <c r="S31" s="21" t="b">
        <f>SIGN(Mittelwerte!S60) = SIGN(AZ31)</f>
        <v>1</v>
      </c>
      <c r="T31" s="21" t="b">
        <f>SIGN(Mittelwerte!T60) = SIGN(BA31)</f>
        <v>1</v>
      </c>
      <c r="U31" s="21" t="b">
        <f>SIGN(Mittelwerte!U60) = SIGN(BB31)</f>
        <v>0</v>
      </c>
      <c r="V31" s="21" t="b">
        <f>SIGN(Mittelwerte!V60) = SIGN(BC31)</f>
        <v>1</v>
      </c>
      <c r="W31" s="21" t="b">
        <f>SIGN(Mittelwerte!W60) = SIGN(BD31)</f>
        <v>1</v>
      </c>
      <c r="X31" s="21" t="b">
        <f>SIGN(Mittelwerte!X60) = SIGN(BE31)</f>
        <v>1</v>
      </c>
      <c r="Y31" s="21" t="b">
        <f>SIGN(Mittelwerte!Y60) = SIGN(BF31)</f>
        <v>1</v>
      </c>
      <c r="Z31" s="21" t="b">
        <f>SIGN(Mittelwerte!Z60) = SIGN(BG31)</f>
        <v>1</v>
      </c>
      <c r="AA31" s="21" t="b">
        <f>SIGN(Mittelwerte!AA60) = SIGN(BH31)</f>
        <v>0</v>
      </c>
      <c r="AB31" s="21" t="b">
        <f>SIGN(Mittelwerte!AB60) = SIGN(BI31)</f>
        <v>1</v>
      </c>
      <c r="AC31" s="21" t="b">
        <f>SIGN(Mittelwerte!AC60) = SIGN(BJ31)</f>
        <v>0</v>
      </c>
      <c r="AD31" s="21" t="b">
        <f>SIGN(Mittelwerte!AD60) = SIGN(BK31)</f>
        <v>1</v>
      </c>
      <c r="AH31" s="186"/>
      <c r="AI31" s="186"/>
      <c r="AJ31" s="7" t="s">
        <v>154</v>
      </c>
      <c r="AK31" s="19" t="s">
        <v>123</v>
      </c>
      <c r="AL31" s="21">
        <v>0</v>
      </c>
      <c r="AM31" s="21">
        <v>0</v>
      </c>
      <c r="AN31" s="21">
        <v>0</v>
      </c>
      <c r="AO31" s="21">
        <v>0</v>
      </c>
      <c r="AP31" s="21">
        <v>0</v>
      </c>
      <c r="AQ31" s="22">
        <v>0</v>
      </c>
      <c r="AR31" s="22">
        <v>0</v>
      </c>
      <c r="AS31" s="22">
        <v>0</v>
      </c>
      <c r="AT31" s="22">
        <v>0</v>
      </c>
      <c r="AU31" s="22">
        <v>0</v>
      </c>
      <c r="AV31" s="22">
        <v>0</v>
      </c>
      <c r="AW31" s="22">
        <v>0</v>
      </c>
      <c r="AX31" s="22">
        <v>0</v>
      </c>
      <c r="AY31" s="22">
        <v>0</v>
      </c>
      <c r="AZ31" s="22">
        <v>0</v>
      </c>
      <c r="BA31" s="22">
        <v>0</v>
      </c>
      <c r="BB31" s="22">
        <v>0</v>
      </c>
      <c r="BC31" s="22">
        <v>0</v>
      </c>
      <c r="BD31" s="22">
        <v>0</v>
      </c>
      <c r="BE31" s="22">
        <v>0</v>
      </c>
      <c r="BF31" s="22">
        <v>0</v>
      </c>
      <c r="BG31" s="22">
        <v>0</v>
      </c>
      <c r="BH31" s="22">
        <v>0</v>
      </c>
      <c r="BI31" s="21">
        <v>10</v>
      </c>
      <c r="BJ31" s="21">
        <v>0</v>
      </c>
      <c r="BK31" s="21">
        <v>0</v>
      </c>
    </row>
    <row r="32" spans="1:63" ht="15.75" customHeight="1" x14ac:dyDescent="0.2">
      <c r="A32" s="186"/>
      <c r="B32" s="186"/>
      <c r="C32" s="7" t="s">
        <v>155</v>
      </c>
      <c r="D32" s="19" t="s">
        <v>124</v>
      </c>
      <c r="E32" s="21" t="b">
        <f>SIGN(Mittelwerte!E61) = SIGN(AL32)</f>
        <v>0</v>
      </c>
      <c r="F32" s="21" t="b">
        <f>SIGN(Mittelwerte!F61) = SIGN(AM32)</f>
        <v>1</v>
      </c>
      <c r="G32" s="21" t="b">
        <f>SIGN(Mittelwerte!G61) = SIGN(AN32)</f>
        <v>0</v>
      </c>
      <c r="H32" s="21" t="b">
        <f>SIGN(Mittelwerte!H61) = SIGN(AO32)</f>
        <v>0</v>
      </c>
      <c r="I32" s="21" t="b">
        <f>SIGN(Mittelwerte!I61) = SIGN(AP32)</f>
        <v>1</v>
      </c>
      <c r="J32" s="21" t="b">
        <f>SIGN(Mittelwerte!J61) = SIGN(AQ32)</f>
        <v>0</v>
      </c>
      <c r="K32" s="21" t="b">
        <f>SIGN(Mittelwerte!K61) = SIGN(AR32)</f>
        <v>1</v>
      </c>
      <c r="L32" s="21" t="b">
        <f>SIGN(Mittelwerte!L61) = SIGN(AS32)</f>
        <v>1</v>
      </c>
      <c r="M32" s="21" t="b">
        <f>SIGN(Mittelwerte!M61) = SIGN(AT32)</f>
        <v>1</v>
      </c>
      <c r="N32" s="21" t="b">
        <f>SIGN(Mittelwerte!N61) = SIGN(AU32)</f>
        <v>1</v>
      </c>
      <c r="O32" s="21" t="b">
        <f>SIGN(Mittelwerte!O61) = SIGN(AV32)</f>
        <v>1</v>
      </c>
      <c r="P32" s="21" t="b">
        <f>SIGN(Mittelwerte!P61) = SIGN(AW32)</f>
        <v>1</v>
      </c>
      <c r="Q32" s="21" t="b">
        <f>SIGN(Mittelwerte!Q61) = SIGN(AX32)</f>
        <v>1</v>
      </c>
      <c r="R32" s="21" t="b">
        <f>SIGN(Mittelwerte!R61) = SIGN(AY32)</f>
        <v>1</v>
      </c>
      <c r="S32" s="21" t="b">
        <f>SIGN(Mittelwerte!S61) = SIGN(AZ32)</f>
        <v>1</v>
      </c>
      <c r="T32" s="21" t="b">
        <f>SIGN(Mittelwerte!T61) = SIGN(BA32)</f>
        <v>1</v>
      </c>
      <c r="U32" s="21" t="b">
        <f>SIGN(Mittelwerte!U61) = SIGN(BB32)</f>
        <v>0</v>
      </c>
      <c r="V32" s="21" t="b">
        <f>SIGN(Mittelwerte!V61) = SIGN(BC32)</f>
        <v>1</v>
      </c>
      <c r="W32" s="21" t="b">
        <f>SIGN(Mittelwerte!W61) = SIGN(BD32)</f>
        <v>1</v>
      </c>
      <c r="X32" s="21" t="b">
        <f>SIGN(Mittelwerte!X61) = SIGN(BE32)</f>
        <v>1</v>
      </c>
      <c r="Y32" s="21" t="b">
        <f>SIGN(Mittelwerte!Y61) = SIGN(BF32)</f>
        <v>1</v>
      </c>
      <c r="Z32" s="21" t="b">
        <f>SIGN(Mittelwerte!Z61) = SIGN(BG32)</f>
        <v>1</v>
      </c>
      <c r="AA32" s="21" t="b">
        <f>SIGN(Mittelwerte!AA61) = SIGN(BH32)</f>
        <v>0</v>
      </c>
      <c r="AB32" s="21" t="b">
        <f>SIGN(Mittelwerte!AB61) = SIGN(BI32)</f>
        <v>0</v>
      </c>
      <c r="AC32" s="21" t="b">
        <f>SIGN(Mittelwerte!AC61) = SIGN(BJ32)</f>
        <v>0</v>
      </c>
      <c r="AD32" s="21" t="b">
        <f>SIGN(Mittelwerte!AD61) = SIGN(BK32)</f>
        <v>1</v>
      </c>
      <c r="AH32" s="186"/>
      <c r="AI32" s="186"/>
      <c r="AJ32" s="7" t="s">
        <v>155</v>
      </c>
      <c r="AK32" s="19" t="s">
        <v>124</v>
      </c>
      <c r="AL32" s="21">
        <v>0</v>
      </c>
      <c r="AM32" s="21">
        <v>0</v>
      </c>
      <c r="AN32" s="21">
        <v>0</v>
      </c>
      <c r="AO32" s="21">
        <v>0</v>
      </c>
      <c r="AP32" s="21">
        <v>0</v>
      </c>
      <c r="AQ32" s="22">
        <v>0</v>
      </c>
      <c r="AR32" s="22">
        <v>0</v>
      </c>
      <c r="AS32" s="22">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1">
        <v>0</v>
      </c>
      <c r="BJ32" s="21">
        <v>0</v>
      </c>
      <c r="BK32" s="21">
        <v>0</v>
      </c>
    </row>
    <row r="33" spans="1:63" ht="15.75" customHeight="1" x14ac:dyDescent="0.2">
      <c r="A33" s="186"/>
      <c r="B33" s="186"/>
      <c r="C33" s="7" t="s">
        <v>156</v>
      </c>
      <c r="D33" s="19" t="s">
        <v>125</v>
      </c>
      <c r="E33" s="21" t="b">
        <f>SIGN(Mittelwerte!E62) = SIGN(AL33)</f>
        <v>1</v>
      </c>
      <c r="F33" s="21" t="b">
        <f>SIGN(Mittelwerte!F62) = SIGN(AM33)</f>
        <v>1</v>
      </c>
      <c r="G33" s="21" t="b">
        <f>SIGN(Mittelwerte!G62) = SIGN(AN33)</f>
        <v>0</v>
      </c>
      <c r="H33" s="21" t="b">
        <f>SIGN(Mittelwerte!H62) = SIGN(AO33)</f>
        <v>1</v>
      </c>
      <c r="I33" s="21" t="b">
        <f>SIGN(Mittelwerte!I62) = SIGN(AP33)</f>
        <v>0</v>
      </c>
      <c r="J33" s="21" t="b">
        <f>SIGN(Mittelwerte!J62) = SIGN(AQ33)</f>
        <v>0</v>
      </c>
      <c r="K33" s="21" t="b">
        <f>SIGN(Mittelwerte!K62) = SIGN(AR33)</f>
        <v>0</v>
      </c>
      <c r="L33" s="21" t="b">
        <f>SIGN(Mittelwerte!L62) = SIGN(AS33)</f>
        <v>0</v>
      </c>
      <c r="M33" s="21" t="b">
        <f>SIGN(Mittelwerte!M62) = SIGN(AT33)</f>
        <v>0</v>
      </c>
      <c r="N33" s="21" t="b">
        <f>SIGN(Mittelwerte!N62) = SIGN(AU33)</f>
        <v>1</v>
      </c>
      <c r="O33" s="21" t="b">
        <f>SIGN(Mittelwerte!O62) = SIGN(AV33)</f>
        <v>1</v>
      </c>
      <c r="P33" s="21" t="b">
        <f>SIGN(Mittelwerte!P62) = SIGN(AW33)</f>
        <v>1</v>
      </c>
      <c r="Q33" s="21" t="b">
        <f>SIGN(Mittelwerte!Q62) = SIGN(AX33)</f>
        <v>1</v>
      </c>
      <c r="R33" s="21" t="b">
        <f>SIGN(Mittelwerte!R62) = SIGN(AY33)</f>
        <v>0</v>
      </c>
      <c r="S33" s="21" t="b">
        <f>SIGN(Mittelwerte!S62) = SIGN(AZ33)</f>
        <v>0</v>
      </c>
      <c r="T33" s="21" t="b">
        <f>SIGN(Mittelwerte!T62) = SIGN(BA33)</f>
        <v>1</v>
      </c>
      <c r="U33" s="21" t="b">
        <f>SIGN(Mittelwerte!U62) = SIGN(BB33)</f>
        <v>0</v>
      </c>
      <c r="V33" s="21" t="b">
        <f>SIGN(Mittelwerte!V62) = SIGN(BC33)</f>
        <v>1</v>
      </c>
      <c r="W33" s="21" t="b">
        <f>SIGN(Mittelwerte!W62) = SIGN(BD33)</f>
        <v>1</v>
      </c>
      <c r="X33" s="21" t="b">
        <f>SIGN(Mittelwerte!X62) = SIGN(BE33)</f>
        <v>1</v>
      </c>
      <c r="Y33" s="21" t="b">
        <f>SIGN(Mittelwerte!Y62) = SIGN(BF33)</f>
        <v>1</v>
      </c>
      <c r="Z33" s="21" t="b">
        <f>SIGN(Mittelwerte!Z62) = SIGN(BG33)</f>
        <v>1</v>
      </c>
      <c r="AA33" s="21" t="b">
        <f>SIGN(Mittelwerte!AA62) = SIGN(BH33)</f>
        <v>1</v>
      </c>
      <c r="AB33" s="21" t="b">
        <f>SIGN(Mittelwerte!AB62) = SIGN(BI33)</f>
        <v>1</v>
      </c>
      <c r="AC33" s="21" t="b">
        <f>SIGN(Mittelwerte!AC62) = SIGN(BJ33)</f>
        <v>0</v>
      </c>
      <c r="AD33" s="21" t="b">
        <f>SIGN(Mittelwerte!AD62) = SIGN(BK33)</f>
        <v>1</v>
      </c>
      <c r="AH33" s="186"/>
      <c r="AI33" s="186"/>
      <c r="AJ33" s="7" t="s">
        <v>156</v>
      </c>
      <c r="AK33" s="19" t="s">
        <v>125</v>
      </c>
      <c r="AL33" s="21">
        <v>0</v>
      </c>
      <c r="AM33" s="21">
        <v>0</v>
      </c>
      <c r="AN33" s="21">
        <v>0</v>
      </c>
      <c r="AO33" s="21">
        <v>0</v>
      </c>
      <c r="AP33" s="21">
        <v>0</v>
      </c>
      <c r="AQ33" s="22">
        <v>0</v>
      </c>
      <c r="AR33" s="22">
        <v>0</v>
      </c>
      <c r="AS33" s="22">
        <v>0</v>
      </c>
      <c r="AT33" s="22">
        <v>0</v>
      </c>
      <c r="AU33" s="22">
        <v>0</v>
      </c>
      <c r="AV33" s="22">
        <v>0</v>
      </c>
      <c r="AW33" s="22">
        <v>0</v>
      </c>
      <c r="AX33" s="22">
        <v>0</v>
      </c>
      <c r="AY33" s="22">
        <v>0</v>
      </c>
      <c r="AZ33" s="22">
        <v>0</v>
      </c>
      <c r="BA33" s="22">
        <v>0</v>
      </c>
      <c r="BB33" s="22">
        <v>0</v>
      </c>
      <c r="BC33" s="22">
        <v>0</v>
      </c>
      <c r="BD33" s="22">
        <v>0</v>
      </c>
      <c r="BE33" s="22">
        <v>0</v>
      </c>
      <c r="BF33" s="22">
        <v>0</v>
      </c>
      <c r="BG33" s="22">
        <v>0</v>
      </c>
      <c r="BH33" s="22">
        <v>0</v>
      </c>
      <c r="BI33" s="21">
        <v>0</v>
      </c>
      <c r="BJ33" s="21">
        <v>0</v>
      </c>
      <c r="BK33" s="21">
        <v>0</v>
      </c>
    </row>
    <row r="34" spans="1:63" ht="15.75" customHeight="1" x14ac:dyDescent="0.2">
      <c r="A34" s="186"/>
      <c r="B34" s="186" t="s">
        <v>162</v>
      </c>
      <c r="C34" s="7" t="s">
        <v>157</v>
      </c>
      <c r="D34" s="19" t="s">
        <v>126</v>
      </c>
      <c r="E34" s="21" t="b">
        <f>SIGN(Mittelwerte!E63) = SIGN(AL34)</f>
        <v>0</v>
      </c>
      <c r="F34" s="21" t="b">
        <f>SIGN(Mittelwerte!F63) = SIGN(AM34)</f>
        <v>1</v>
      </c>
      <c r="G34" s="21" t="b">
        <f>SIGN(Mittelwerte!G63) = SIGN(AN34)</f>
        <v>1</v>
      </c>
      <c r="H34" s="21" t="b">
        <f>SIGN(Mittelwerte!H63) = SIGN(AO34)</f>
        <v>1</v>
      </c>
      <c r="I34" s="21" t="b">
        <f>SIGN(Mittelwerte!I63) = SIGN(AP34)</f>
        <v>1</v>
      </c>
      <c r="J34" s="21" t="b">
        <f>SIGN(Mittelwerte!J63) = SIGN(AQ34)</f>
        <v>0</v>
      </c>
      <c r="K34" s="21" t="b">
        <f>SIGN(Mittelwerte!K63) = SIGN(AR34)</f>
        <v>0</v>
      </c>
      <c r="L34" s="21" t="b">
        <f>SIGN(Mittelwerte!L63) = SIGN(AS34)</f>
        <v>1</v>
      </c>
      <c r="M34" s="21" t="b">
        <f>SIGN(Mittelwerte!M63) = SIGN(AT34)</f>
        <v>1</v>
      </c>
      <c r="N34" s="21" t="b">
        <f>SIGN(Mittelwerte!N63) = SIGN(AU34)</f>
        <v>1</v>
      </c>
      <c r="O34" s="21" t="b">
        <f>SIGN(Mittelwerte!O63) = SIGN(AV34)</f>
        <v>0</v>
      </c>
      <c r="P34" s="21" t="b">
        <f>SIGN(Mittelwerte!P63) = SIGN(AW34)</f>
        <v>1</v>
      </c>
      <c r="Q34" s="21" t="b">
        <f>SIGN(Mittelwerte!Q63) = SIGN(AX34)</f>
        <v>0</v>
      </c>
      <c r="R34" s="21" t="b">
        <f>SIGN(Mittelwerte!R63) = SIGN(AY34)</f>
        <v>1</v>
      </c>
      <c r="S34" s="21" t="b">
        <f>SIGN(Mittelwerte!S63) = SIGN(AZ34)</f>
        <v>1</v>
      </c>
      <c r="T34" s="21" t="b">
        <f>SIGN(Mittelwerte!T63) = SIGN(BA34)</f>
        <v>0</v>
      </c>
      <c r="U34" s="21" t="b">
        <f>SIGN(Mittelwerte!U63) = SIGN(BB34)</f>
        <v>0</v>
      </c>
      <c r="V34" s="21" t="b">
        <f>SIGN(Mittelwerte!V63) = SIGN(BC34)</f>
        <v>0</v>
      </c>
      <c r="W34" s="21" t="b">
        <f>SIGN(Mittelwerte!W63) = SIGN(BD34)</f>
        <v>1</v>
      </c>
      <c r="X34" s="21" t="b">
        <f>SIGN(Mittelwerte!X63) = SIGN(BE34)</f>
        <v>1</v>
      </c>
      <c r="Y34" s="21" t="b">
        <f>SIGN(Mittelwerte!Y63) = SIGN(BF34)</f>
        <v>1</v>
      </c>
      <c r="Z34" s="21" t="b">
        <f>SIGN(Mittelwerte!Z63) = SIGN(BG34)</f>
        <v>0</v>
      </c>
      <c r="AA34" s="21" t="b">
        <f>SIGN(Mittelwerte!AA63) = SIGN(BH34)</f>
        <v>1</v>
      </c>
      <c r="AB34" s="21" t="b">
        <f>SIGN(Mittelwerte!AB63) = SIGN(BI34)</f>
        <v>1</v>
      </c>
      <c r="AC34" s="21" t="b">
        <f>SIGN(Mittelwerte!AC63) = SIGN(BJ34)</f>
        <v>0</v>
      </c>
      <c r="AD34" s="21" t="b">
        <f>SIGN(Mittelwerte!AD63) = SIGN(BK34)</f>
        <v>1</v>
      </c>
      <c r="AH34" s="186"/>
      <c r="AI34" s="186" t="s">
        <v>162</v>
      </c>
      <c r="AJ34" s="7" t="s">
        <v>157</v>
      </c>
      <c r="AK34" s="19" t="s">
        <v>126</v>
      </c>
      <c r="AL34" s="21">
        <v>0</v>
      </c>
      <c r="AM34" s="21">
        <v>0</v>
      </c>
      <c r="AN34" s="21">
        <v>0</v>
      </c>
      <c r="AO34" s="21">
        <v>0</v>
      </c>
      <c r="AP34" s="21">
        <v>10</v>
      </c>
      <c r="AQ34" s="22">
        <v>0</v>
      </c>
      <c r="AR34" s="22">
        <v>0</v>
      </c>
      <c r="AS34" s="22">
        <v>0</v>
      </c>
      <c r="AT34" s="22">
        <v>10</v>
      </c>
      <c r="AU34" s="22">
        <v>0</v>
      </c>
      <c r="AV34" s="22">
        <v>0</v>
      </c>
      <c r="AW34" s="22">
        <v>0</v>
      </c>
      <c r="AX34" s="22">
        <v>0</v>
      </c>
      <c r="AY34" s="22">
        <v>0</v>
      </c>
      <c r="AZ34" s="22">
        <v>0</v>
      </c>
      <c r="BA34" s="22">
        <v>0</v>
      </c>
      <c r="BB34" s="22">
        <v>0</v>
      </c>
      <c r="BC34" s="22">
        <v>0</v>
      </c>
      <c r="BD34" s="22">
        <v>0</v>
      </c>
      <c r="BE34" s="22">
        <v>0</v>
      </c>
      <c r="BF34" s="22">
        <v>0</v>
      </c>
      <c r="BG34" s="22">
        <v>0</v>
      </c>
      <c r="BH34" s="22">
        <v>0</v>
      </c>
      <c r="BI34" s="21">
        <v>0</v>
      </c>
      <c r="BJ34" s="21">
        <v>0</v>
      </c>
      <c r="BK34" s="21">
        <v>0</v>
      </c>
    </row>
    <row r="35" spans="1:63" ht="15.75" customHeight="1" x14ac:dyDescent="0.2">
      <c r="A35" s="186"/>
      <c r="B35" s="186"/>
      <c r="C35" s="7" t="s">
        <v>158</v>
      </c>
      <c r="D35" s="19" t="s">
        <v>127</v>
      </c>
      <c r="E35" s="21" t="b">
        <f>SIGN(Mittelwerte!E64) = SIGN(AL35)</f>
        <v>1</v>
      </c>
      <c r="F35" s="21" t="b">
        <f>SIGN(Mittelwerte!F64) = SIGN(AM35)</f>
        <v>0</v>
      </c>
      <c r="G35" s="21" t="b">
        <f>SIGN(Mittelwerte!G64) = SIGN(AN35)</f>
        <v>0</v>
      </c>
      <c r="H35" s="21" t="b">
        <f>SIGN(Mittelwerte!H64) = SIGN(AO35)</f>
        <v>1</v>
      </c>
      <c r="I35" s="21" t="b">
        <f>SIGN(Mittelwerte!I64) = SIGN(AP35)</f>
        <v>1</v>
      </c>
      <c r="J35" s="21" t="b">
        <f>SIGN(Mittelwerte!J64) = SIGN(AQ35)</f>
        <v>0</v>
      </c>
      <c r="K35" s="21" t="b">
        <f>SIGN(Mittelwerte!K64) = SIGN(AR35)</f>
        <v>1</v>
      </c>
      <c r="L35" s="21" t="b">
        <f>SIGN(Mittelwerte!L64) = SIGN(AS35)</f>
        <v>0</v>
      </c>
      <c r="M35" s="21" t="b">
        <f>SIGN(Mittelwerte!M64) = SIGN(AT35)</f>
        <v>0</v>
      </c>
      <c r="N35" s="21" t="b">
        <f>SIGN(Mittelwerte!N64) = SIGN(AU35)</f>
        <v>0</v>
      </c>
      <c r="O35" s="21" t="b">
        <f>SIGN(Mittelwerte!O64) = SIGN(AV35)</f>
        <v>0</v>
      </c>
      <c r="P35" s="21" t="b">
        <f>SIGN(Mittelwerte!P64) = SIGN(AW35)</f>
        <v>0</v>
      </c>
      <c r="Q35" s="21" t="b">
        <f>SIGN(Mittelwerte!Q64) = SIGN(AX35)</f>
        <v>0</v>
      </c>
      <c r="R35" s="21" t="b">
        <f>SIGN(Mittelwerte!R64) = SIGN(AY35)</f>
        <v>0</v>
      </c>
      <c r="S35" s="21" t="b">
        <f>SIGN(Mittelwerte!S64) = SIGN(AZ35)</f>
        <v>1</v>
      </c>
      <c r="T35" s="21" t="b">
        <f>SIGN(Mittelwerte!T64) = SIGN(BA35)</f>
        <v>0</v>
      </c>
      <c r="U35" s="21" t="b">
        <f>SIGN(Mittelwerte!U64) = SIGN(BB35)</f>
        <v>1</v>
      </c>
      <c r="V35" s="21" t="b">
        <f>SIGN(Mittelwerte!V64) = SIGN(BC35)</f>
        <v>1</v>
      </c>
      <c r="W35" s="21" t="b">
        <f>SIGN(Mittelwerte!W64) = SIGN(BD35)</f>
        <v>1</v>
      </c>
      <c r="X35" s="21" t="b">
        <f>SIGN(Mittelwerte!X64) = SIGN(BE35)</f>
        <v>1</v>
      </c>
      <c r="Y35" s="21" t="b">
        <f>SIGN(Mittelwerte!Y64) = SIGN(BF35)</f>
        <v>1</v>
      </c>
      <c r="Z35" s="21" t="b">
        <f>SIGN(Mittelwerte!Z64) = SIGN(BG35)</f>
        <v>1</v>
      </c>
      <c r="AA35" s="21" t="b">
        <f>SIGN(Mittelwerte!AA64) = SIGN(BH35)</f>
        <v>1</v>
      </c>
      <c r="AB35" s="21" t="b">
        <f>SIGN(Mittelwerte!AB64) = SIGN(BI35)</f>
        <v>1</v>
      </c>
      <c r="AC35" s="21" t="b">
        <f>SIGN(Mittelwerte!AC64) = SIGN(BJ35)</f>
        <v>0</v>
      </c>
      <c r="AD35" s="21" t="b">
        <f>SIGN(Mittelwerte!AD64) = SIGN(BK35)</f>
        <v>1</v>
      </c>
      <c r="AH35" s="186"/>
      <c r="AI35" s="186"/>
      <c r="AJ35" s="7" t="s">
        <v>158</v>
      </c>
      <c r="AK35" s="19" t="s">
        <v>127</v>
      </c>
      <c r="AL35" s="21">
        <v>10</v>
      </c>
      <c r="AM35" s="21">
        <v>0</v>
      </c>
      <c r="AN35" s="21">
        <v>0</v>
      </c>
      <c r="AO35" s="21">
        <v>0</v>
      </c>
      <c r="AP35" s="21">
        <v>10</v>
      </c>
      <c r="AQ35" s="22">
        <v>0</v>
      </c>
      <c r="AR35" s="22">
        <v>0</v>
      </c>
      <c r="AS35" s="22">
        <v>0</v>
      </c>
      <c r="AT35" s="22">
        <v>0</v>
      </c>
      <c r="AU35" s="22">
        <v>0</v>
      </c>
      <c r="AV35" s="22">
        <v>0</v>
      </c>
      <c r="AW35" s="22">
        <v>0</v>
      </c>
      <c r="AX35" s="22">
        <v>0</v>
      </c>
      <c r="AY35" s="22">
        <v>0</v>
      </c>
      <c r="AZ35" s="22">
        <v>10</v>
      </c>
      <c r="BA35" s="22">
        <v>0</v>
      </c>
      <c r="BB35" s="22">
        <v>10</v>
      </c>
      <c r="BC35" s="22">
        <v>10</v>
      </c>
      <c r="BD35" s="22">
        <v>10</v>
      </c>
      <c r="BE35" s="22">
        <v>10</v>
      </c>
      <c r="BF35" s="22">
        <v>10</v>
      </c>
      <c r="BG35" s="22">
        <v>10</v>
      </c>
      <c r="BH35" s="22">
        <v>10</v>
      </c>
      <c r="BI35" s="21">
        <v>10</v>
      </c>
      <c r="BJ35" s="21">
        <v>10</v>
      </c>
      <c r="BK35" s="21">
        <v>10</v>
      </c>
    </row>
    <row r="36" spans="1:63" ht="15.75" customHeight="1" x14ac:dyDescent="0.2">
      <c r="A36" s="186"/>
      <c r="B36" s="186"/>
      <c r="C36" s="7" t="s">
        <v>159</v>
      </c>
      <c r="D36" s="19" t="s">
        <v>128</v>
      </c>
      <c r="E36" s="21" t="b">
        <f>SIGN(Mittelwerte!E65) = SIGN(AL36)</f>
        <v>1</v>
      </c>
      <c r="F36" s="21" t="b">
        <f>SIGN(Mittelwerte!F65) = SIGN(AM36)</f>
        <v>1</v>
      </c>
      <c r="G36" s="21" t="b">
        <f>SIGN(Mittelwerte!G65) = SIGN(AN36)</f>
        <v>1</v>
      </c>
      <c r="H36" s="21" t="b">
        <f>SIGN(Mittelwerte!H65) = SIGN(AO36)</f>
        <v>1</v>
      </c>
      <c r="I36" s="21" t="b">
        <f>SIGN(Mittelwerte!I65) = SIGN(AP36)</f>
        <v>1</v>
      </c>
      <c r="J36" s="21" t="b">
        <f>SIGN(Mittelwerte!J65) = SIGN(AQ36)</f>
        <v>1</v>
      </c>
      <c r="K36" s="21" t="b">
        <f>SIGN(Mittelwerte!K65) = SIGN(AR36)</f>
        <v>1</v>
      </c>
      <c r="L36" s="21" t="b">
        <f>SIGN(Mittelwerte!L65) = SIGN(AS36)</f>
        <v>0</v>
      </c>
      <c r="M36" s="21" t="b">
        <f>SIGN(Mittelwerte!M65) = SIGN(AT36)</f>
        <v>0</v>
      </c>
      <c r="N36" s="21" t="b">
        <f>SIGN(Mittelwerte!N65) = SIGN(AU36)</f>
        <v>1</v>
      </c>
      <c r="O36" s="21" t="b">
        <f>SIGN(Mittelwerte!O65) = SIGN(AV36)</f>
        <v>0</v>
      </c>
      <c r="P36" s="21" t="b">
        <f>SIGN(Mittelwerte!P65) = SIGN(AW36)</f>
        <v>0</v>
      </c>
      <c r="Q36" s="21" t="b">
        <f>SIGN(Mittelwerte!Q65) = SIGN(AX36)</f>
        <v>0</v>
      </c>
      <c r="R36" s="21" t="b">
        <f>SIGN(Mittelwerte!R65) = SIGN(AY36)</f>
        <v>1</v>
      </c>
      <c r="S36" s="21" t="b">
        <f>SIGN(Mittelwerte!S65) = SIGN(AZ36)</f>
        <v>0</v>
      </c>
      <c r="T36" s="21" t="b">
        <f>SIGN(Mittelwerte!T65) = SIGN(BA36)</f>
        <v>0</v>
      </c>
      <c r="U36" s="21" t="b">
        <f>SIGN(Mittelwerte!U65) = SIGN(BB36)</f>
        <v>1</v>
      </c>
      <c r="V36" s="21" t="b">
        <f>SIGN(Mittelwerte!V65) = SIGN(BC36)</f>
        <v>1</v>
      </c>
      <c r="W36" s="21" t="b">
        <f>SIGN(Mittelwerte!W65) = SIGN(BD36)</f>
        <v>1</v>
      </c>
      <c r="X36" s="21" t="b">
        <f>SIGN(Mittelwerte!X65) = SIGN(BE36)</f>
        <v>0</v>
      </c>
      <c r="Y36" s="21" t="b">
        <f>SIGN(Mittelwerte!Y65) = SIGN(BF36)</f>
        <v>1</v>
      </c>
      <c r="Z36" s="21" t="b">
        <f>SIGN(Mittelwerte!Z65) = SIGN(BG36)</f>
        <v>0</v>
      </c>
      <c r="AA36" s="21" t="b">
        <f>SIGN(Mittelwerte!AA65) = SIGN(BH36)</f>
        <v>0</v>
      </c>
      <c r="AB36" s="21" t="b">
        <f>SIGN(Mittelwerte!AB65) = SIGN(BI36)</f>
        <v>1</v>
      </c>
      <c r="AC36" s="21" t="b">
        <f>SIGN(Mittelwerte!AC65) = SIGN(BJ36)</f>
        <v>0</v>
      </c>
      <c r="AD36" s="21" t="b">
        <f>SIGN(Mittelwerte!AD65) = SIGN(BK36)</f>
        <v>1</v>
      </c>
      <c r="AH36" s="186"/>
      <c r="AI36" s="186"/>
      <c r="AJ36" s="7" t="s">
        <v>159</v>
      </c>
      <c r="AK36" s="19" t="s">
        <v>128</v>
      </c>
      <c r="AL36" s="21">
        <v>10</v>
      </c>
      <c r="AM36" s="21">
        <v>0</v>
      </c>
      <c r="AN36" s="21">
        <v>0</v>
      </c>
      <c r="AO36" s="21">
        <v>0</v>
      </c>
      <c r="AP36" s="21">
        <v>10</v>
      </c>
      <c r="AQ36" s="22">
        <v>10</v>
      </c>
      <c r="AR36" s="22">
        <v>0</v>
      </c>
      <c r="AS36" s="22">
        <v>0</v>
      </c>
      <c r="AT36" s="22">
        <v>0</v>
      </c>
      <c r="AU36" s="22">
        <v>0</v>
      </c>
      <c r="AV36" s="22">
        <v>0</v>
      </c>
      <c r="AW36" s="22">
        <v>0</v>
      </c>
      <c r="AX36" s="22">
        <v>0</v>
      </c>
      <c r="AY36" s="22">
        <v>0</v>
      </c>
      <c r="AZ36" s="22">
        <v>10</v>
      </c>
      <c r="BA36" s="22">
        <v>0</v>
      </c>
      <c r="BB36" s="22">
        <v>10</v>
      </c>
      <c r="BC36" s="22">
        <v>10</v>
      </c>
      <c r="BD36" s="22">
        <v>0</v>
      </c>
      <c r="BE36" s="22">
        <v>0</v>
      </c>
      <c r="BF36" s="22">
        <v>0</v>
      </c>
      <c r="BG36" s="22">
        <v>0</v>
      </c>
      <c r="BH36" s="22">
        <v>0</v>
      </c>
      <c r="BI36" s="21">
        <v>0</v>
      </c>
      <c r="BJ36" s="21">
        <v>0</v>
      </c>
      <c r="BK36" s="21">
        <v>0</v>
      </c>
    </row>
    <row r="37" spans="1:63" ht="15.75" customHeight="1" x14ac:dyDescent="0.2">
      <c r="A37" s="186"/>
      <c r="B37" s="186"/>
      <c r="C37" s="7" t="s">
        <v>160</v>
      </c>
      <c r="D37" s="19" t="s">
        <v>129</v>
      </c>
      <c r="E37" s="21" t="b">
        <f>SIGN(Mittelwerte!E66) = SIGN(AL37)</f>
        <v>1</v>
      </c>
      <c r="F37" s="21" t="b">
        <f>SIGN(Mittelwerte!F66) = SIGN(AM37)</f>
        <v>1</v>
      </c>
      <c r="G37" s="21" t="b">
        <f>SIGN(Mittelwerte!G66) = SIGN(AN37)</f>
        <v>1</v>
      </c>
      <c r="H37" s="21" t="b">
        <f>SIGN(Mittelwerte!H66) = SIGN(AO37)</f>
        <v>0</v>
      </c>
      <c r="I37" s="21" t="b">
        <f>SIGN(Mittelwerte!I66) = SIGN(AP37)</f>
        <v>1</v>
      </c>
      <c r="J37" s="21" t="b">
        <f>SIGN(Mittelwerte!J66) = SIGN(AQ37)</f>
        <v>0</v>
      </c>
      <c r="K37" s="21" t="b">
        <f>SIGN(Mittelwerte!K66) = SIGN(AR37)</f>
        <v>0</v>
      </c>
      <c r="L37" s="21" t="b">
        <f>SIGN(Mittelwerte!L66) = SIGN(AS37)</f>
        <v>0</v>
      </c>
      <c r="M37" s="21" t="b">
        <f>SIGN(Mittelwerte!M66) = SIGN(AT37)</f>
        <v>0</v>
      </c>
      <c r="N37" s="21" t="b">
        <f>SIGN(Mittelwerte!N66) = SIGN(AU37)</f>
        <v>1</v>
      </c>
      <c r="O37" s="21" t="b">
        <f>SIGN(Mittelwerte!O66) = SIGN(AV37)</f>
        <v>1</v>
      </c>
      <c r="P37" s="21" t="b">
        <f>SIGN(Mittelwerte!P66) = SIGN(AW37)</f>
        <v>1</v>
      </c>
      <c r="Q37" s="21" t="b">
        <f>SIGN(Mittelwerte!Q66) = SIGN(AX37)</f>
        <v>0</v>
      </c>
      <c r="R37" s="21" t="b">
        <f>SIGN(Mittelwerte!R66) = SIGN(AY37)</f>
        <v>0</v>
      </c>
      <c r="S37" s="21" t="b">
        <f>SIGN(Mittelwerte!S66) = SIGN(AZ37)</f>
        <v>0</v>
      </c>
      <c r="T37" s="21" t="b">
        <f>SIGN(Mittelwerte!T66) = SIGN(BA37)</f>
        <v>0</v>
      </c>
      <c r="U37" s="21" t="b">
        <f>SIGN(Mittelwerte!U66) = SIGN(BB37)</f>
        <v>0</v>
      </c>
      <c r="V37" s="21" t="b">
        <f>SIGN(Mittelwerte!V66) = SIGN(BC37)</f>
        <v>1</v>
      </c>
      <c r="W37" s="21" t="b">
        <f>SIGN(Mittelwerte!W66) = SIGN(BD37)</f>
        <v>1</v>
      </c>
      <c r="X37" s="21" t="b">
        <f>SIGN(Mittelwerte!X66) = SIGN(BE37)</f>
        <v>0</v>
      </c>
      <c r="Y37" s="21" t="b">
        <f>SIGN(Mittelwerte!Y66) = SIGN(BF37)</f>
        <v>1</v>
      </c>
      <c r="Z37" s="21" t="b">
        <f>SIGN(Mittelwerte!Z66) = SIGN(BG37)</f>
        <v>0</v>
      </c>
      <c r="AA37" s="21" t="b">
        <f>SIGN(Mittelwerte!AA66) = SIGN(BH37)</f>
        <v>1</v>
      </c>
      <c r="AB37" s="21" t="b">
        <f>SIGN(Mittelwerte!AB66) = SIGN(BI37)</f>
        <v>1</v>
      </c>
      <c r="AC37" s="21" t="b">
        <f>SIGN(Mittelwerte!AC66) = SIGN(BJ37)</f>
        <v>1</v>
      </c>
      <c r="AD37" s="21" t="b">
        <f>SIGN(Mittelwerte!AD66) = SIGN(BK37)</f>
        <v>0</v>
      </c>
      <c r="AH37" s="186"/>
      <c r="AI37" s="186"/>
      <c r="AJ37" s="7" t="s">
        <v>160</v>
      </c>
      <c r="AK37" s="19" t="s">
        <v>129</v>
      </c>
      <c r="AL37" s="21">
        <v>0</v>
      </c>
      <c r="AM37" s="21">
        <v>0</v>
      </c>
      <c r="AN37" s="21">
        <v>0</v>
      </c>
      <c r="AO37" s="21">
        <v>0</v>
      </c>
      <c r="AP37" s="21">
        <v>10</v>
      </c>
      <c r="AQ37" s="22">
        <v>0</v>
      </c>
      <c r="AR37" s="22">
        <v>0</v>
      </c>
      <c r="AS37" s="22">
        <v>0</v>
      </c>
      <c r="AT37" s="22">
        <v>0</v>
      </c>
      <c r="AU37" s="22">
        <v>0</v>
      </c>
      <c r="AV37" s="22">
        <v>0</v>
      </c>
      <c r="AW37" s="22">
        <v>0</v>
      </c>
      <c r="AX37" s="22">
        <v>0</v>
      </c>
      <c r="AY37" s="22">
        <v>0</v>
      </c>
      <c r="AZ37" s="22">
        <v>0</v>
      </c>
      <c r="BA37" s="22">
        <v>0</v>
      </c>
      <c r="BB37" s="22">
        <v>0</v>
      </c>
      <c r="BC37" s="22">
        <v>10</v>
      </c>
      <c r="BD37" s="22">
        <v>0</v>
      </c>
      <c r="BE37" s="22">
        <v>0</v>
      </c>
      <c r="BF37" s="22">
        <v>0</v>
      </c>
      <c r="BG37" s="22">
        <v>0</v>
      </c>
      <c r="BH37" s="22">
        <v>0</v>
      </c>
      <c r="BI37" s="21">
        <v>0</v>
      </c>
      <c r="BJ37" s="21">
        <v>0</v>
      </c>
      <c r="BK37" s="21">
        <v>0</v>
      </c>
    </row>
    <row r="38" spans="1:63" ht="15.75" customHeight="1" x14ac:dyDescent="0.2">
      <c r="A38" s="186"/>
      <c r="B38" s="186"/>
      <c r="C38" s="7" t="s">
        <v>161</v>
      </c>
      <c r="D38" s="19" t="s">
        <v>130</v>
      </c>
      <c r="E38" s="21" t="b">
        <f>SIGN(Mittelwerte!E67) = SIGN(AL38)</f>
        <v>0</v>
      </c>
      <c r="F38" s="21" t="b">
        <f>SIGN(Mittelwerte!F67) = SIGN(AM38)</f>
        <v>0</v>
      </c>
      <c r="G38" s="21" t="b">
        <f>SIGN(Mittelwerte!G67) = SIGN(AN38)</f>
        <v>1</v>
      </c>
      <c r="H38" s="21" t="b">
        <f>SIGN(Mittelwerte!H67) = SIGN(AO38)</f>
        <v>1</v>
      </c>
      <c r="I38" s="21" t="b">
        <f>SIGN(Mittelwerte!I67) = SIGN(AP38)</f>
        <v>0</v>
      </c>
      <c r="J38" s="21" t="b">
        <f>SIGN(Mittelwerte!J67) = SIGN(AQ38)</f>
        <v>0</v>
      </c>
      <c r="K38" s="21" t="b">
        <f>SIGN(Mittelwerte!K67) = SIGN(AR38)</f>
        <v>0</v>
      </c>
      <c r="L38" s="21" t="b">
        <f>SIGN(Mittelwerte!L67) = SIGN(AS38)</f>
        <v>0</v>
      </c>
      <c r="M38" s="21" t="b">
        <f>SIGN(Mittelwerte!M67) = SIGN(AT38)</f>
        <v>0</v>
      </c>
      <c r="N38" s="21" t="b">
        <f>SIGN(Mittelwerte!N67) = SIGN(AU38)</f>
        <v>1</v>
      </c>
      <c r="O38" s="21" t="b">
        <f>SIGN(Mittelwerte!O67) = SIGN(AV38)</f>
        <v>0</v>
      </c>
      <c r="P38" s="21" t="b">
        <f>SIGN(Mittelwerte!P67) = SIGN(AW38)</f>
        <v>0</v>
      </c>
      <c r="Q38" s="21" t="b">
        <f>SIGN(Mittelwerte!Q67) = SIGN(AX38)</f>
        <v>1</v>
      </c>
      <c r="R38" s="21" t="b">
        <f>SIGN(Mittelwerte!R67) = SIGN(AY38)</f>
        <v>1</v>
      </c>
      <c r="S38" s="21" t="b">
        <f>SIGN(Mittelwerte!S67) = SIGN(AZ38)</f>
        <v>1</v>
      </c>
      <c r="T38" s="21" t="b">
        <f>SIGN(Mittelwerte!T67) = SIGN(BA38)</f>
        <v>0</v>
      </c>
      <c r="U38" s="21" t="b">
        <f>SIGN(Mittelwerte!U67) = SIGN(BB38)</f>
        <v>1</v>
      </c>
      <c r="V38" s="21" t="b">
        <f>SIGN(Mittelwerte!V67) = SIGN(BC38)</f>
        <v>0</v>
      </c>
      <c r="W38" s="21" t="b">
        <f>SIGN(Mittelwerte!W67) = SIGN(BD38)</f>
        <v>1</v>
      </c>
      <c r="X38" s="21" t="b">
        <f>SIGN(Mittelwerte!X67) = SIGN(BE38)</f>
        <v>0</v>
      </c>
      <c r="Y38" s="21" t="b">
        <f>SIGN(Mittelwerte!Y67) = SIGN(BF38)</f>
        <v>0</v>
      </c>
      <c r="Z38" s="21" t="b">
        <f>SIGN(Mittelwerte!Z67) = SIGN(BG38)</f>
        <v>1</v>
      </c>
      <c r="AA38" s="21" t="b">
        <f>SIGN(Mittelwerte!AA67) = SIGN(BH38)</f>
        <v>1</v>
      </c>
      <c r="AB38" s="21" t="b">
        <f>SIGN(Mittelwerte!AB67) = SIGN(BI38)</f>
        <v>1</v>
      </c>
      <c r="AC38" s="21" t="b">
        <f>SIGN(Mittelwerte!AC67) = SIGN(BJ38)</f>
        <v>1</v>
      </c>
      <c r="AD38" s="21" t="b">
        <f>SIGN(Mittelwerte!AD67) = SIGN(BK38)</f>
        <v>0</v>
      </c>
      <c r="AH38" s="186"/>
      <c r="AI38" s="186"/>
      <c r="AJ38" s="7" t="s">
        <v>161</v>
      </c>
      <c r="AK38" s="19" t="s">
        <v>130</v>
      </c>
      <c r="AL38" s="21">
        <v>10</v>
      </c>
      <c r="AM38" s="21">
        <v>0</v>
      </c>
      <c r="AN38" s="21">
        <v>0</v>
      </c>
      <c r="AO38" s="21">
        <v>0</v>
      </c>
      <c r="AP38" s="21">
        <v>0</v>
      </c>
      <c r="AQ38" s="22">
        <v>0</v>
      </c>
      <c r="AR38" s="22">
        <v>0</v>
      </c>
      <c r="AS38" s="22">
        <v>0</v>
      </c>
      <c r="AT38" s="22">
        <v>0</v>
      </c>
      <c r="AU38" s="22">
        <v>0</v>
      </c>
      <c r="AV38" s="22">
        <v>0</v>
      </c>
      <c r="AW38" s="22">
        <v>0</v>
      </c>
      <c r="AX38" s="22">
        <v>0</v>
      </c>
      <c r="AY38" s="22">
        <v>0</v>
      </c>
      <c r="AZ38" s="22">
        <v>10</v>
      </c>
      <c r="BA38" s="22">
        <v>0</v>
      </c>
      <c r="BB38" s="22">
        <v>10</v>
      </c>
      <c r="BC38" s="22">
        <v>0</v>
      </c>
      <c r="BD38" s="22">
        <v>0</v>
      </c>
      <c r="BE38" s="22">
        <v>0</v>
      </c>
      <c r="BF38" s="22">
        <v>0</v>
      </c>
      <c r="BG38" s="22">
        <v>0</v>
      </c>
      <c r="BH38" s="22">
        <v>0</v>
      </c>
      <c r="BI38" s="21">
        <v>0</v>
      </c>
      <c r="BJ38" s="21">
        <v>0</v>
      </c>
      <c r="BK38" s="21">
        <v>0</v>
      </c>
    </row>
    <row r="40" spans="1:63" ht="15" x14ac:dyDescent="0.25">
      <c r="E40" s="44" t="s">
        <v>257</v>
      </c>
    </row>
    <row r="43" spans="1:63" x14ac:dyDescent="0.2">
      <c r="A43" s="186" t="s">
        <v>202</v>
      </c>
      <c r="B43" s="186" t="s">
        <v>166</v>
      </c>
      <c r="C43" s="7" t="s">
        <v>131</v>
      </c>
      <c r="D43" s="19" t="s">
        <v>100</v>
      </c>
      <c r="E43" s="20" t="str">
        <f>IF(AL8=0, "0", IF(SIGN(Mittelwerte!E37) = SIGN(Vorzeichenprüfung!AL8), "WAHR", "FALSCH"))</f>
        <v>0</v>
      </c>
      <c r="F43" s="20" t="str">
        <f>IF(AM8=0, "0", IF(SIGN(Mittelwerte!F37) = SIGN(Vorzeichenprüfung!AM8), "WAHR", "FALSCH"))</f>
        <v>0</v>
      </c>
      <c r="G43" s="20" t="str">
        <f>IF(AN8=0, "0", IF(SIGN(Mittelwerte!G37) = SIGN(Vorzeichenprüfung!AN8), "WAHR", "FALSCH"))</f>
        <v>0</v>
      </c>
      <c r="H43" s="20" t="str">
        <f>IF(AO8=0, "0", IF(SIGN(Mittelwerte!H37) = SIGN(Vorzeichenprüfung!AO8), "WAHR", "FALSCH"))</f>
        <v>0</v>
      </c>
      <c r="I43" s="20" t="str">
        <f>IF(AP8=0, "0", IF(SIGN(Mittelwerte!I37) = SIGN(Vorzeichenprüfung!AP8), "WAHR", "FALSCH"))</f>
        <v>WAHR</v>
      </c>
      <c r="J43" s="20" t="str">
        <f>IF(AQ8=0, "0", IF(SIGN(Mittelwerte!J37) = SIGN(Vorzeichenprüfung!AQ8), "WAHR", "FALSCH"))</f>
        <v>0</v>
      </c>
      <c r="K43" s="20" t="str">
        <f>IF(AR8=0, "0", IF(SIGN(Mittelwerte!K37) = SIGN(Vorzeichenprüfung!AR8), "WAHR", "FALSCH"))</f>
        <v>0</v>
      </c>
      <c r="L43" s="20" t="str">
        <f>IF(AS8=0, "0", IF(SIGN(Mittelwerte!L37) = SIGN(Vorzeichenprüfung!AS8), "WAHR", "FALSCH"))</f>
        <v>0</v>
      </c>
      <c r="M43" s="20" t="str">
        <f>IF(AT8=0, "0", IF(SIGN(Mittelwerte!M37) = SIGN(Vorzeichenprüfung!AT8), "WAHR", "FALSCH"))</f>
        <v>WAHR</v>
      </c>
      <c r="N43" s="20" t="str">
        <f>IF(AU8=0, "0", IF(SIGN(Mittelwerte!N37) = SIGN(Vorzeichenprüfung!AU8), "WAHR", "FALSCH"))</f>
        <v>0</v>
      </c>
      <c r="O43" s="20" t="str">
        <f>IF(AV8=0, "0", IF(SIGN(Mittelwerte!O37) = SIGN(Vorzeichenprüfung!AV8), "WAHR", "FALSCH"))</f>
        <v>0</v>
      </c>
      <c r="P43" s="20" t="str">
        <f>IF(AW8=0, "0", IF(SIGN(Mittelwerte!P37) = SIGN(Vorzeichenprüfung!AW8), "WAHR", "FALSCH"))</f>
        <v>0</v>
      </c>
      <c r="Q43" s="20" t="str">
        <f>IF(AX8=0, "0", IF(SIGN(Mittelwerte!Q37) = SIGN(Vorzeichenprüfung!AX8), "WAHR", "FALSCH"))</f>
        <v>0</v>
      </c>
      <c r="R43" s="20" t="str">
        <f>IF(AY8=0, "0", IF(SIGN(Mittelwerte!R37) = SIGN(Vorzeichenprüfung!AY8), "WAHR", "FALSCH"))</f>
        <v>0</v>
      </c>
      <c r="S43" s="20" t="str">
        <f>IF(AZ8=0, "0", IF(SIGN(Mittelwerte!S37) = SIGN(Vorzeichenprüfung!AZ8), "WAHR", "FALSCH"))</f>
        <v>0</v>
      </c>
      <c r="T43" s="20" t="str">
        <f>IF(BA8=0, "0", IF(SIGN(Mittelwerte!T37) = SIGN(Vorzeichenprüfung!BA8), "WAHR", "FALSCH"))</f>
        <v>0</v>
      </c>
      <c r="U43" s="20" t="str">
        <f>IF(BB8=0, "0", IF(SIGN(Mittelwerte!U37) = SIGN(Vorzeichenprüfung!BB8), "WAHR", "FALSCH"))</f>
        <v>FALSCH</v>
      </c>
      <c r="V43" s="20" t="str">
        <f>IF(BC8=0, "0", IF(SIGN(Mittelwerte!V37) = SIGN(Vorzeichenprüfung!BC8), "WAHR", "FALSCH"))</f>
        <v>FALSCH</v>
      </c>
      <c r="W43" s="20" t="str">
        <f>IF(BD8=0, "0", IF(SIGN(Mittelwerte!W37) = SIGN(Vorzeichenprüfung!BD8), "WAHR", "FALSCH"))</f>
        <v>FALSCH</v>
      </c>
      <c r="X43" s="20" t="str">
        <f>IF(BE8=0, "0", IF(SIGN(Mittelwerte!X37) = SIGN(Vorzeichenprüfung!BE8), "WAHR", "FALSCH"))</f>
        <v>WAHR</v>
      </c>
      <c r="Y43" s="20" t="str">
        <f>IF(BF8=0, "0", IF(SIGN(Mittelwerte!Y37) = SIGN(Vorzeichenprüfung!BF8), "WAHR", "FALSCH"))</f>
        <v>FALSCH</v>
      </c>
      <c r="Z43" s="20" t="str">
        <f>IF(BG8=0, "0", IF(SIGN(Mittelwerte!Z37) = SIGN(Vorzeichenprüfung!BG8), "WAHR", "FALSCH"))</f>
        <v>FALSCH</v>
      </c>
      <c r="AA43" s="20" t="str">
        <f>IF(BH8=0, "0", IF(SIGN(Mittelwerte!AA37) = SIGN(Vorzeichenprüfung!BH8), "WAHR", "FALSCH"))</f>
        <v>FALSCH</v>
      </c>
      <c r="AB43" s="20" t="str">
        <f>IF(BI8=0, "0", IF(SIGN(Mittelwerte!AB37) = SIGN(Vorzeichenprüfung!BI8), "WAHR", "FALSCH"))</f>
        <v>WAHR</v>
      </c>
      <c r="AC43" s="20" t="str">
        <f>IF(BJ8=0, "0", IF(SIGN(Mittelwerte!AC37) = SIGN(Vorzeichenprüfung!BJ8), "WAHR", "FALSCH"))</f>
        <v>FALSCH</v>
      </c>
      <c r="AD43" s="20" t="str">
        <f>IF(BK8=0, "0", IF(SIGN(Mittelwerte!AD37) = SIGN(Vorzeichenprüfung!BK8), "WAHR", "FALSCH"))</f>
        <v>FALSCH</v>
      </c>
    </row>
    <row r="44" spans="1:63" x14ac:dyDescent="0.2">
      <c r="A44" s="186"/>
      <c r="B44" s="186"/>
      <c r="C44" s="7" t="s">
        <v>132</v>
      </c>
      <c r="D44" s="19" t="s">
        <v>101</v>
      </c>
      <c r="E44" s="20" t="str">
        <f>IF(AL9=0, "0", IF(SIGN(Mittelwerte!E38) = SIGN(Vorzeichenprüfung!AL9), "WAHR", "FALSCH"))</f>
        <v>FALSCH</v>
      </c>
      <c r="F44" s="20" t="str">
        <f>IF(AM9=0, "0", IF(SIGN(Mittelwerte!F38) = SIGN(Vorzeichenprüfung!AM9), "WAHR", "FALSCH"))</f>
        <v>0</v>
      </c>
      <c r="G44" s="20" t="str">
        <f>IF(AN9=0, "0", IF(SIGN(Mittelwerte!G38) = SIGN(Vorzeichenprüfung!AN9), "WAHR", "FALSCH"))</f>
        <v>0</v>
      </c>
      <c r="H44" s="20" t="str">
        <f>IF(AO9=0, "0", IF(SIGN(Mittelwerte!H38) = SIGN(Vorzeichenprüfung!AO9), "WAHR", "FALSCH"))</f>
        <v>0</v>
      </c>
      <c r="I44" s="20" t="str">
        <f>IF(AP9=0, "0", IF(SIGN(Mittelwerte!I38) = SIGN(Vorzeichenprüfung!AP9), "WAHR", "FALSCH"))</f>
        <v>WAHR</v>
      </c>
      <c r="J44" s="20" t="str">
        <f>IF(AQ9=0, "0", IF(SIGN(Mittelwerte!J38) = SIGN(Vorzeichenprüfung!AQ9), "WAHR", "FALSCH"))</f>
        <v>0</v>
      </c>
      <c r="K44" s="20" t="str">
        <f>IF(AR9=0, "0", IF(SIGN(Mittelwerte!K38) = SIGN(Vorzeichenprüfung!AR9), "WAHR", "FALSCH"))</f>
        <v>0</v>
      </c>
      <c r="L44" s="20" t="str">
        <f>IF(AS9=0, "0", IF(SIGN(Mittelwerte!L38) = SIGN(Vorzeichenprüfung!AS9), "WAHR", "FALSCH"))</f>
        <v>FALSCH</v>
      </c>
      <c r="M44" s="20" t="str">
        <f>IF(AT9=0, "0", IF(SIGN(Mittelwerte!M38) = SIGN(Vorzeichenprüfung!AT9), "WAHR", "FALSCH"))</f>
        <v>WAHR</v>
      </c>
      <c r="N44" s="20" t="str">
        <f>IF(AU9=0, "0", IF(SIGN(Mittelwerte!N38) = SIGN(Vorzeichenprüfung!AU9), "WAHR", "FALSCH"))</f>
        <v>FALSCH</v>
      </c>
      <c r="O44" s="20" t="str">
        <f>IF(AV9=0, "0", IF(SIGN(Mittelwerte!O38) = SIGN(Vorzeichenprüfung!AV9), "WAHR", "FALSCH"))</f>
        <v>0</v>
      </c>
      <c r="P44" s="20" t="str">
        <f>IF(AW9=0, "0", IF(SIGN(Mittelwerte!P38) = SIGN(Vorzeichenprüfung!AW9), "WAHR", "FALSCH"))</f>
        <v>FALSCH</v>
      </c>
      <c r="Q44" s="20" t="str">
        <f>IF(AX9=0, "0", IF(SIGN(Mittelwerte!Q38) = SIGN(Vorzeichenprüfung!AX9), "WAHR", "FALSCH"))</f>
        <v>0</v>
      </c>
      <c r="R44" s="20" t="str">
        <f>IF(AY9=0, "0", IF(SIGN(Mittelwerte!R38) = SIGN(Vorzeichenprüfung!AY9), "WAHR", "FALSCH"))</f>
        <v>0</v>
      </c>
      <c r="S44" s="20" t="str">
        <f>IF(AZ9=0, "0", IF(SIGN(Mittelwerte!S38) = SIGN(Vorzeichenprüfung!AZ9), "WAHR", "FALSCH"))</f>
        <v>0</v>
      </c>
      <c r="T44" s="20" t="str">
        <f>IF(BA9=0, "0", IF(SIGN(Mittelwerte!T38) = SIGN(Vorzeichenprüfung!BA9), "WAHR", "FALSCH"))</f>
        <v>0</v>
      </c>
      <c r="U44" s="20" t="str">
        <f>IF(BB9=0, "0", IF(SIGN(Mittelwerte!U38) = SIGN(Vorzeichenprüfung!BB9), "WAHR", "FALSCH"))</f>
        <v>WAHR</v>
      </c>
      <c r="V44" s="20" t="str">
        <f>IF(BC9=0, "0", IF(SIGN(Mittelwerte!V38) = SIGN(Vorzeichenprüfung!BC9), "WAHR", "FALSCH"))</f>
        <v>WAHR</v>
      </c>
      <c r="W44" s="20" t="str">
        <f>IF(BD9=0, "0", IF(SIGN(Mittelwerte!W38) = SIGN(Vorzeichenprüfung!BD9), "WAHR", "FALSCH"))</f>
        <v>FALSCH</v>
      </c>
      <c r="X44" s="20" t="str">
        <f>IF(BE9=0, "0", IF(SIGN(Mittelwerte!X38) = SIGN(Vorzeichenprüfung!BE9), "WAHR", "FALSCH"))</f>
        <v>FALSCH</v>
      </c>
      <c r="Y44" s="20" t="str">
        <f>IF(BF9=0, "0", IF(SIGN(Mittelwerte!Y38) = SIGN(Vorzeichenprüfung!BF9), "WAHR", "FALSCH"))</f>
        <v>WAHR</v>
      </c>
      <c r="Z44" s="20" t="str">
        <f>IF(BG9=0, "0", IF(SIGN(Mittelwerte!Z38) = SIGN(Vorzeichenprüfung!BG9), "WAHR", "FALSCH"))</f>
        <v>WAHR</v>
      </c>
      <c r="AA44" s="20" t="str">
        <f>IF(BH9=0, "0", IF(SIGN(Mittelwerte!AA38) = SIGN(Vorzeichenprüfung!BH9), "WAHR", "FALSCH"))</f>
        <v>WAHR</v>
      </c>
      <c r="AB44" s="20" t="str">
        <f>IF(BI9=0, "0", IF(SIGN(Mittelwerte!AB38) = SIGN(Vorzeichenprüfung!BI9), "WAHR", "FALSCH"))</f>
        <v>WAHR</v>
      </c>
      <c r="AC44" s="20" t="str">
        <f>IF(BJ9=0, "0", IF(SIGN(Mittelwerte!AC38) = SIGN(Vorzeichenprüfung!BJ9), "WAHR", "FALSCH"))</f>
        <v>WAHR</v>
      </c>
      <c r="AD44" s="20" t="str">
        <f>IF(BK9=0, "0", IF(SIGN(Mittelwerte!AD38) = SIGN(Vorzeichenprüfung!BK9), "WAHR", "FALSCH"))</f>
        <v>FALSCH</v>
      </c>
    </row>
    <row r="45" spans="1:63" x14ac:dyDescent="0.2">
      <c r="A45" s="186"/>
      <c r="B45" s="186"/>
      <c r="C45" s="7" t="s">
        <v>133</v>
      </c>
      <c r="D45" s="19" t="s">
        <v>102</v>
      </c>
      <c r="E45" s="20" t="str">
        <f>IF(AL10=0, "0", IF(SIGN(Mittelwerte!E39) = SIGN(Vorzeichenprüfung!AL10), "WAHR", "FALSCH"))</f>
        <v>WAHR</v>
      </c>
      <c r="F45" s="20" t="str">
        <f>IF(AM10=0, "0", IF(SIGN(Mittelwerte!F39) = SIGN(Vorzeichenprüfung!AM10), "WAHR", "FALSCH"))</f>
        <v>0</v>
      </c>
      <c r="G45" s="20" t="str">
        <f>IF(AN10=0, "0", IF(SIGN(Mittelwerte!G39) = SIGN(Vorzeichenprüfung!AN10), "WAHR", "FALSCH"))</f>
        <v>0</v>
      </c>
      <c r="H45" s="20" t="str">
        <f>IF(AO10=0, "0", IF(SIGN(Mittelwerte!H39) = SIGN(Vorzeichenprüfung!AO10), "WAHR", "FALSCH"))</f>
        <v>0</v>
      </c>
      <c r="I45" s="20" t="str">
        <f>IF(AP10=0, "0", IF(SIGN(Mittelwerte!I39) = SIGN(Vorzeichenprüfung!AP10), "WAHR", "FALSCH"))</f>
        <v>WAHR</v>
      </c>
      <c r="J45" s="20" t="str">
        <f>IF(AQ10=0, "0", IF(SIGN(Mittelwerte!J39) = SIGN(Vorzeichenprüfung!AQ10), "WAHR", "FALSCH"))</f>
        <v>0</v>
      </c>
      <c r="K45" s="20" t="str">
        <f>IF(AR10=0, "0", IF(SIGN(Mittelwerte!K39) = SIGN(Vorzeichenprüfung!AR10), "WAHR", "FALSCH"))</f>
        <v>0</v>
      </c>
      <c r="L45" s="20" t="str">
        <f>IF(AS10=0, "0", IF(SIGN(Mittelwerte!L39) = SIGN(Vorzeichenprüfung!AS10), "WAHR", "FALSCH"))</f>
        <v>0</v>
      </c>
      <c r="M45" s="20" t="str">
        <f>IF(AT10=0, "0", IF(SIGN(Mittelwerte!M39) = SIGN(Vorzeichenprüfung!AT10), "WAHR", "FALSCH"))</f>
        <v>0</v>
      </c>
      <c r="N45" s="20" t="str">
        <f>IF(AU10=0, "0", IF(SIGN(Mittelwerte!N39) = SIGN(Vorzeichenprüfung!AU10), "WAHR", "FALSCH"))</f>
        <v>0</v>
      </c>
      <c r="O45" s="20" t="str">
        <f>IF(AV10=0, "0", IF(SIGN(Mittelwerte!O39) = SIGN(Vorzeichenprüfung!AV10), "WAHR", "FALSCH"))</f>
        <v>0</v>
      </c>
      <c r="P45" s="20" t="str">
        <f>IF(AW10=0, "0", IF(SIGN(Mittelwerte!P39) = SIGN(Vorzeichenprüfung!AW10), "WAHR", "FALSCH"))</f>
        <v>0</v>
      </c>
      <c r="Q45" s="20" t="str">
        <f>IF(AX10=0, "0", IF(SIGN(Mittelwerte!Q39) = SIGN(Vorzeichenprüfung!AX10), "WAHR", "FALSCH"))</f>
        <v>0</v>
      </c>
      <c r="R45" s="20" t="str">
        <f>IF(AY10=0, "0", IF(SIGN(Mittelwerte!R39) = SIGN(Vorzeichenprüfung!AY10), "WAHR", "FALSCH"))</f>
        <v>0</v>
      </c>
      <c r="S45" s="20" t="str">
        <f>IF(AZ10=0, "0", IF(SIGN(Mittelwerte!S39) = SIGN(Vorzeichenprüfung!AZ10), "WAHR", "FALSCH"))</f>
        <v>0</v>
      </c>
      <c r="T45" s="20" t="str">
        <f>IF(BA10=0, "0", IF(SIGN(Mittelwerte!T39) = SIGN(Vorzeichenprüfung!BA10), "WAHR", "FALSCH"))</f>
        <v>0</v>
      </c>
      <c r="U45" s="20" t="str">
        <f>IF(BB10=0, "0", IF(SIGN(Mittelwerte!U39) = SIGN(Vorzeichenprüfung!BB10), "WAHR", "FALSCH"))</f>
        <v>0</v>
      </c>
      <c r="V45" s="20" t="str">
        <f>IF(BC10=0, "0", IF(SIGN(Mittelwerte!V39) = SIGN(Vorzeichenprüfung!BC10), "WAHR", "FALSCH"))</f>
        <v>WAHR</v>
      </c>
      <c r="W45" s="20" t="str">
        <f>IF(BD10=0, "0", IF(SIGN(Mittelwerte!W39) = SIGN(Vorzeichenprüfung!BD10), "WAHR", "FALSCH"))</f>
        <v>0</v>
      </c>
      <c r="X45" s="20" t="str">
        <f>IF(BE10=0, "0", IF(SIGN(Mittelwerte!X39) = SIGN(Vorzeichenprüfung!BE10), "WAHR", "FALSCH"))</f>
        <v>0</v>
      </c>
      <c r="Y45" s="20" t="str">
        <f>IF(BF10=0, "0", IF(SIGN(Mittelwerte!Y39) = SIGN(Vorzeichenprüfung!BF10), "WAHR", "FALSCH"))</f>
        <v>0</v>
      </c>
      <c r="Z45" s="20" t="str">
        <f>IF(BG10=0, "0", IF(SIGN(Mittelwerte!Z39) = SIGN(Vorzeichenprüfung!BG10), "WAHR", "FALSCH"))</f>
        <v>0</v>
      </c>
      <c r="AA45" s="20" t="str">
        <f>IF(BH10=0, "0", IF(SIGN(Mittelwerte!AA39) = SIGN(Vorzeichenprüfung!BH10), "WAHR", "FALSCH"))</f>
        <v>0</v>
      </c>
      <c r="AB45" s="20" t="str">
        <f>IF(BI10=0, "0", IF(SIGN(Mittelwerte!AB39) = SIGN(Vorzeichenprüfung!BI10), "WAHR", "FALSCH"))</f>
        <v>WAHR</v>
      </c>
      <c r="AC45" s="20" t="str">
        <f>IF(BJ10=0, "0", IF(SIGN(Mittelwerte!AC39) = SIGN(Vorzeichenprüfung!BJ10), "WAHR", "FALSCH"))</f>
        <v>0</v>
      </c>
      <c r="AD45" s="20" t="str">
        <f>IF(BK10=0, "0", IF(SIGN(Mittelwerte!AD39) = SIGN(Vorzeichenprüfung!BK10), "WAHR", "FALSCH"))</f>
        <v>0</v>
      </c>
    </row>
    <row r="46" spans="1:63" x14ac:dyDescent="0.2">
      <c r="A46" s="186"/>
      <c r="B46" s="186"/>
      <c r="C46" s="7" t="s">
        <v>134</v>
      </c>
      <c r="D46" s="19" t="s">
        <v>103</v>
      </c>
      <c r="E46" s="20" t="str">
        <f>IF(AL11=0, "0", IF(SIGN(Mittelwerte!E40) = SIGN(Vorzeichenprüfung!AL11), "WAHR", "FALSCH"))</f>
        <v>WAHR</v>
      </c>
      <c r="F46" s="20" t="str">
        <f>IF(AM11=0, "0", IF(SIGN(Mittelwerte!F40) = SIGN(Vorzeichenprüfung!AM11), "WAHR", "FALSCH"))</f>
        <v>0</v>
      </c>
      <c r="G46" s="20" t="str">
        <f>IF(AN11=0, "0", IF(SIGN(Mittelwerte!G40) = SIGN(Vorzeichenprüfung!AN11), "WAHR", "FALSCH"))</f>
        <v>0</v>
      </c>
      <c r="H46" s="20" t="str">
        <f>IF(AO11=0, "0", IF(SIGN(Mittelwerte!H40) = SIGN(Vorzeichenprüfung!AO11), "WAHR", "FALSCH"))</f>
        <v>0</v>
      </c>
      <c r="I46" s="20" t="str">
        <f>IF(AP11=0, "0", IF(SIGN(Mittelwerte!I40) = SIGN(Vorzeichenprüfung!AP11), "WAHR", "FALSCH"))</f>
        <v>WAHR</v>
      </c>
      <c r="J46" s="20" t="str">
        <f>IF(AQ11=0, "0", IF(SIGN(Mittelwerte!J40) = SIGN(Vorzeichenprüfung!AQ11), "WAHR", "FALSCH"))</f>
        <v>WAHR</v>
      </c>
      <c r="K46" s="20" t="str">
        <f>IF(AR11=0, "0", IF(SIGN(Mittelwerte!K40) = SIGN(Vorzeichenprüfung!AR11), "WAHR", "FALSCH"))</f>
        <v>0</v>
      </c>
      <c r="L46" s="20" t="str">
        <f>IF(AS11=0, "0", IF(SIGN(Mittelwerte!L40) = SIGN(Vorzeichenprüfung!AS11), "WAHR", "FALSCH"))</f>
        <v>0</v>
      </c>
      <c r="M46" s="20" t="str">
        <f>IF(AT11=0, "0", IF(SIGN(Mittelwerte!M40) = SIGN(Vorzeichenprüfung!AT11), "WAHR", "FALSCH"))</f>
        <v>0</v>
      </c>
      <c r="N46" s="20" t="str">
        <f>IF(AU11=0, "0", IF(SIGN(Mittelwerte!N40) = SIGN(Vorzeichenprüfung!AU11), "WAHR", "FALSCH"))</f>
        <v>0</v>
      </c>
      <c r="O46" s="20" t="str">
        <f>IF(AV11=0, "0", IF(SIGN(Mittelwerte!O40) = SIGN(Vorzeichenprüfung!AV11), "WAHR", "FALSCH"))</f>
        <v>0</v>
      </c>
      <c r="P46" s="20" t="str">
        <f>IF(AW11=0, "0", IF(SIGN(Mittelwerte!P40) = SIGN(Vorzeichenprüfung!AW11), "WAHR", "FALSCH"))</f>
        <v>0</v>
      </c>
      <c r="Q46" s="20" t="str">
        <f>IF(AX11=0, "0", IF(SIGN(Mittelwerte!Q40) = SIGN(Vorzeichenprüfung!AX11), "WAHR", "FALSCH"))</f>
        <v>0</v>
      </c>
      <c r="R46" s="20" t="str">
        <f>IF(AY11=0, "0", IF(SIGN(Mittelwerte!R40) = SIGN(Vorzeichenprüfung!AY11), "WAHR", "FALSCH"))</f>
        <v>0</v>
      </c>
      <c r="S46" s="20" t="str">
        <f>IF(AZ11=0, "0", IF(SIGN(Mittelwerte!S40) = SIGN(Vorzeichenprüfung!AZ11), "WAHR", "FALSCH"))</f>
        <v>0</v>
      </c>
      <c r="T46" s="20" t="str">
        <f>IF(BA11=0, "0", IF(SIGN(Mittelwerte!T40) = SIGN(Vorzeichenprüfung!BA11), "WAHR", "FALSCH"))</f>
        <v>0</v>
      </c>
      <c r="U46" s="20" t="str">
        <f>IF(BB11=0, "0", IF(SIGN(Mittelwerte!U40) = SIGN(Vorzeichenprüfung!BB11), "WAHR", "FALSCH"))</f>
        <v>0</v>
      </c>
      <c r="V46" s="20" t="str">
        <f>IF(BC11=0, "0", IF(SIGN(Mittelwerte!V40) = SIGN(Vorzeichenprüfung!BC11), "WAHR", "FALSCH"))</f>
        <v>WAHR</v>
      </c>
      <c r="W46" s="20" t="str">
        <f>IF(BD11=0, "0", IF(SIGN(Mittelwerte!W40) = SIGN(Vorzeichenprüfung!BD11), "WAHR", "FALSCH"))</f>
        <v>0</v>
      </c>
      <c r="X46" s="20" t="str">
        <f>IF(BE11=0, "0", IF(SIGN(Mittelwerte!X40) = SIGN(Vorzeichenprüfung!BE11), "WAHR", "FALSCH"))</f>
        <v>0</v>
      </c>
      <c r="Y46" s="20" t="str">
        <f>IF(BF11=0, "0", IF(SIGN(Mittelwerte!Y40) = SIGN(Vorzeichenprüfung!BF11), "WAHR", "FALSCH"))</f>
        <v>0</v>
      </c>
      <c r="Z46" s="20" t="str">
        <f>IF(BG11=0, "0", IF(SIGN(Mittelwerte!Z40) = SIGN(Vorzeichenprüfung!BG11), "WAHR", "FALSCH"))</f>
        <v>0</v>
      </c>
      <c r="AA46" s="20" t="str">
        <f>IF(BH11=0, "0", IF(SIGN(Mittelwerte!AA40) = SIGN(Vorzeichenprüfung!BH11), "WAHR", "FALSCH"))</f>
        <v>0</v>
      </c>
      <c r="AB46" s="20" t="str">
        <f>IF(BI11=0, "0", IF(SIGN(Mittelwerte!AB40) = SIGN(Vorzeichenprüfung!BI11), "WAHR", "FALSCH"))</f>
        <v>WAHR</v>
      </c>
      <c r="AC46" s="20" t="str">
        <f>IF(BJ11=0, "0", IF(SIGN(Mittelwerte!AC40) = SIGN(Vorzeichenprüfung!BJ11), "WAHR", "FALSCH"))</f>
        <v>0</v>
      </c>
      <c r="AD46" s="20" t="str">
        <f>IF(BK11=0, "0", IF(SIGN(Mittelwerte!AD40) = SIGN(Vorzeichenprüfung!BK11), "WAHR", "FALSCH"))</f>
        <v>0</v>
      </c>
    </row>
    <row r="47" spans="1:63" x14ac:dyDescent="0.2">
      <c r="A47" s="186"/>
      <c r="B47" s="186"/>
      <c r="C47" s="7" t="s">
        <v>135</v>
      </c>
      <c r="D47" s="19" t="s">
        <v>104</v>
      </c>
      <c r="E47" s="20" t="str">
        <f>IF(AL12=0, "0", IF(SIGN(Mittelwerte!E41) = SIGN(Vorzeichenprüfung!AL12), "WAHR", "FALSCH"))</f>
        <v>FALSCH</v>
      </c>
      <c r="F47" s="20" t="str">
        <f>IF(AM12=0, "0", IF(SIGN(Mittelwerte!F41) = SIGN(Vorzeichenprüfung!AM12), "WAHR", "FALSCH"))</f>
        <v>0</v>
      </c>
      <c r="G47" s="20" t="str">
        <f>IF(AN12=0, "0", IF(SIGN(Mittelwerte!G41) = SIGN(Vorzeichenprüfung!AN12), "WAHR", "FALSCH"))</f>
        <v>0</v>
      </c>
      <c r="H47" s="20" t="str">
        <f>IF(AO12=0, "0", IF(SIGN(Mittelwerte!H41) = SIGN(Vorzeichenprüfung!AO12), "WAHR", "FALSCH"))</f>
        <v>0</v>
      </c>
      <c r="I47" s="20" t="str">
        <f>IF(AP12=0, "0", IF(SIGN(Mittelwerte!I41) = SIGN(Vorzeichenprüfung!AP12), "WAHR", "FALSCH"))</f>
        <v>WAHR</v>
      </c>
      <c r="J47" s="20" t="str">
        <f>IF(AQ12=0, "0", IF(SIGN(Mittelwerte!J41) = SIGN(Vorzeichenprüfung!AQ12), "WAHR", "FALSCH"))</f>
        <v>0</v>
      </c>
      <c r="K47" s="20" t="str">
        <f>IF(AR12=0, "0", IF(SIGN(Mittelwerte!K41) = SIGN(Vorzeichenprüfung!AR12), "WAHR", "FALSCH"))</f>
        <v>0</v>
      </c>
      <c r="L47" s="20" t="str">
        <f>IF(AS12=0, "0", IF(SIGN(Mittelwerte!L41) = SIGN(Vorzeichenprüfung!AS12), "WAHR", "FALSCH"))</f>
        <v>0</v>
      </c>
      <c r="M47" s="20" t="str">
        <f>IF(AT12=0, "0", IF(SIGN(Mittelwerte!M41) = SIGN(Vorzeichenprüfung!AT12), "WAHR", "FALSCH"))</f>
        <v>FALSCH</v>
      </c>
      <c r="N47" s="20" t="str">
        <f>IF(AU12=0, "0", IF(SIGN(Mittelwerte!N41) = SIGN(Vorzeichenprüfung!AU12), "WAHR", "FALSCH"))</f>
        <v>0</v>
      </c>
      <c r="O47" s="20" t="str">
        <f>IF(AV12=0, "0", IF(SIGN(Mittelwerte!O41) = SIGN(Vorzeichenprüfung!AV12), "WAHR", "FALSCH"))</f>
        <v>0</v>
      </c>
      <c r="P47" s="20" t="str">
        <f>IF(AW12=0, "0", IF(SIGN(Mittelwerte!P41) = SIGN(Vorzeichenprüfung!AW12), "WAHR", "FALSCH"))</f>
        <v>0</v>
      </c>
      <c r="Q47" s="20" t="str">
        <f>IF(AX12=0, "0", IF(SIGN(Mittelwerte!Q41) = SIGN(Vorzeichenprüfung!AX12), "WAHR", "FALSCH"))</f>
        <v>0</v>
      </c>
      <c r="R47" s="20" t="str">
        <f>IF(AY12=0, "0", IF(SIGN(Mittelwerte!R41) = SIGN(Vorzeichenprüfung!AY12), "WAHR", "FALSCH"))</f>
        <v>0</v>
      </c>
      <c r="S47" s="20" t="str">
        <f>IF(AZ12=0, "0", IF(SIGN(Mittelwerte!S41) = SIGN(Vorzeichenprüfung!AZ12), "WAHR", "FALSCH"))</f>
        <v>0</v>
      </c>
      <c r="T47" s="20" t="str">
        <f>IF(BA12=0, "0", IF(SIGN(Mittelwerte!T41) = SIGN(Vorzeichenprüfung!BA12), "WAHR", "FALSCH"))</f>
        <v>0</v>
      </c>
      <c r="U47" s="20" t="str">
        <f>IF(BB12=0, "0", IF(SIGN(Mittelwerte!U41) = SIGN(Vorzeichenprüfung!BB12), "WAHR", "FALSCH"))</f>
        <v>FALSCH</v>
      </c>
      <c r="V47" s="20" t="str">
        <f>IF(BC12=0, "0", IF(SIGN(Mittelwerte!V41) = SIGN(Vorzeichenprüfung!BC12), "WAHR", "FALSCH"))</f>
        <v>WAHR</v>
      </c>
      <c r="W47" s="20" t="str">
        <f>IF(BD12=0, "0", IF(SIGN(Mittelwerte!W41) = SIGN(Vorzeichenprüfung!BD12), "WAHR", "FALSCH"))</f>
        <v>FALSCH</v>
      </c>
      <c r="X47" s="20" t="str">
        <f>IF(BE12=0, "0", IF(SIGN(Mittelwerte!X41) = SIGN(Vorzeichenprüfung!BE12), "WAHR", "FALSCH"))</f>
        <v>FALSCH</v>
      </c>
      <c r="Y47" s="20" t="str">
        <f>IF(BF12=0, "0", IF(SIGN(Mittelwerte!Y41) = SIGN(Vorzeichenprüfung!BF12), "WAHR", "FALSCH"))</f>
        <v>WAHR</v>
      </c>
      <c r="Z47" s="20" t="str">
        <f>IF(BG12=0, "0", IF(SIGN(Mittelwerte!Z41) = SIGN(Vorzeichenprüfung!BG12), "WAHR", "FALSCH"))</f>
        <v>WAHR</v>
      </c>
      <c r="AA47" s="20" t="str">
        <f>IF(BH12=0, "0", IF(SIGN(Mittelwerte!AA41) = SIGN(Vorzeichenprüfung!BH12), "WAHR", "FALSCH"))</f>
        <v>WAHR</v>
      </c>
      <c r="AB47" s="20" t="str">
        <f>IF(BI12=0, "0", IF(SIGN(Mittelwerte!AB41) = SIGN(Vorzeichenprüfung!BI12), "WAHR", "FALSCH"))</f>
        <v>FALSCH</v>
      </c>
      <c r="AC47" s="20" t="str">
        <f>IF(BJ12=0, "0", IF(SIGN(Mittelwerte!AC41) = SIGN(Vorzeichenprüfung!BJ12), "WAHR", "FALSCH"))</f>
        <v>WAHR</v>
      </c>
      <c r="AD47" s="20" t="str">
        <f>IF(BK12=0, "0", IF(SIGN(Mittelwerte!AD41) = SIGN(Vorzeichenprüfung!BK12), "WAHR", "FALSCH"))</f>
        <v>FALSCH</v>
      </c>
    </row>
    <row r="48" spans="1:63" x14ac:dyDescent="0.2">
      <c r="A48" s="186"/>
      <c r="B48" s="186" t="s">
        <v>165</v>
      </c>
      <c r="C48" s="7" t="s">
        <v>136</v>
      </c>
      <c r="D48" s="19" t="s">
        <v>105</v>
      </c>
      <c r="E48" s="20" t="str">
        <f>IF(AL13=0, "0", IF(SIGN(Mittelwerte!E42) = SIGN(Vorzeichenprüfung!AL13), "WAHR", "FALSCH"))</f>
        <v>0</v>
      </c>
      <c r="F48" s="20" t="str">
        <f>IF(AM13=0, "0", IF(SIGN(Mittelwerte!F42) = SIGN(Vorzeichenprüfung!AM13), "WAHR", "FALSCH"))</f>
        <v>0</v>
      </c>
      <c r="G48" s="20" t="str">
        <f>IF(AN13=0, "0", IF(SIGN(Mittelwerte!G42) = SIGN(Vorzeichenprüfung!AN13), "WAHR", "FALSCH"))</f>
        <v>0</v>
      </c>
      <c r="H48" s="20" t="str">
        <f>IF(AO13=0, "0", IF(SIGN(Mittelwerte!H42) = SIGN(Vorzeichenprüfung!AO13), "WAHR", "FALSCH"))</f>
        <v>0</v>
      </c>
      <c r="I48" s="20" t="str">
        <f>IF(AP13=0, "0", IF(SIGN(Mittelwerte!I42) = SIGN(Vorzeichenprüfung!AP13), "WAHR", "FALSCH"))</f>
        <v>0</v>
      </c>
      <c r="J48" s="20" t="str">
        <f>IF(AQ13=0, "0", IF(SIGN(Mittelwerte!J42) = SIGN(Vorzeichenprüfung!AQ13), "WAHR", "FALSCH"))</f>
        <v>0</v>
      </c>
      <c r="K48" s="20" t="str">
        <f>IF(AR13=0, "0", IF(SIGN(Mittelwerte!K42) = SIGN(Vorzeichenprüfung!AR13), "WAHR", "FALSCH"))</f>
        <v>0</v>
      </c>
      <c r="L48" s="20" t="str">
        <f>IF(AS13=0, "0", IF(SIGN(Mittelwerte!L42) = SIGN(Vorzeichenprüfung!AS13), "WAHR", "FALSCH"))</f>
        <v>0</v>
      </c>
      <c r="M48" s="20" t="str">
        <f>IF(AT13=0, "0", IF(SIGN(Mittelwerte!M42) = SIGN(Vorzeichenprüfung!AT13), "WAHR", "FALSCH"))</f>
        <v>0</v>
      </c>
      <c r="N48" s="20" t="str">
        <f>IF(AU13=0, "0", IF(SIGN(Mittelwerte!N42) = SIGN(Vorzeichenprüfung!AU13), "WAHR", "FALSCH"))</f>
        <v>0</v>
      </c>
      <c r="O48" s="20" t="str">
        <f>IF(AV13=0, "0", IF(SIGN(Mittelwerte!O42) = SIGN(Vorzeichenprüfung!AV13), "WAHR", "FALSCH"))</f>
        <v>0</v>
      </c>
      <c r="P48" s="20" t="str">
        <f>IF(AW13=0, "0", IF(SIGN(Mittelwerte!P42) = SIGN(Vorzeichenprüfung!AW13), "WAHR", "FALSCH"))</f>
        <v>0</v>
      </c>
      <c r="Q48" s="20" t="str">
        <f>IF(AX13=0, "0", IF(SIGN(Mittelwerte!Q42) = SIGN(Vorzeichenprüfung!AX13), "WAHR", "FALSCH"))</f>
        <v>0</v>
      </c>
      <c r="R48" s="20" t="str">
        <f>IF(AY13=0, "0", IF(SIGN(Mittelwerte!R42) = SIGN(Vorzeichenprüfung!AY13), "WAHR", "FALSCH"))</f>
        <v>0</v>
      </c>
      <c r="S48" s="20" t="str">
        <f>IF(AZ13=0, "0", IF(SIGN(Mittelwerte!S42) = SIGN(Vorzeichenprüfung!AZ13), "WAHR", "FALSCH"))</f>
        <v>0</v>
      </c>
      <c r="T48" s="20" t="str">
        <f>IF(BA13=0, "0", IF(SIGN(Mittelwerte!T42) = SIGN(Vorzeichenprüfung!BA13), "WAHR", "FALSCH"))</f>
        <v>0</v>
      </c>
      <c r="U48" s="20" t="str">
        <f>IF(BB13=0, "0", IF(SIGN(Mittelwerte!U42) = SIGN(Vorzeichenprüfung!BB13), "WAHR", "FALSCH"))</f>
        <v>0</v>
      </c>
      <c r="V48" s="20" t="str">
        <f>IF(BC13=0, "0", IF(SIGN(Mittelwerte!V42) = SIGN(Vorzeichenprüfung!BC13), "WAHR", "FALSCH"))</f>
        <v>0</v>
      </c>
      <c r="W48" s="20" t="str">
        <f>IF(BD13=0, "0", IF(SIGN(Mittelwerte!W42) = SIGN(Vorzeichenprüfung!BD13), "WAHR", "FALSCH"))</f>
        <v>0</v>
      </c>
      <c r="X48" s="20" t="str">
        <f>IF(BE13=0, "0", IF(SIGN(Mittelwerte!X42) = SIGN(Vorzeichenprüfung!BE13), "WAHR", "FALSCH"))</f>
        <v>FALSCH</v>
      </c>
      <c r="Y48" s="20" t="str">
        <f>IF(BF13=0, "0", IF(SIGN(Mittelwerte!Y42) = SIGN(Vorzeichenprüfung!BF13), "WAHR", "FALSCH"))</f>
        <v>0</v>
      </c>
      <c r="Z48" s="20" t="str">
        <f>IF(BG13=0, "0", IF(SIGN(Mittelwerte!Z42) = SIGN(Vorzeichenprüfung!BG13), "WAHR", "FALSCH"))</f>
        <v>0</v>
      </c>
      <c r="AA48" s="20" t="str">
        <f>IF(BH13=0, "0", IF(SIGN(Mittelwerte!AA42) = SIGN(Vorzeichenprüfung!BH13), "WAHR", "FALSCH"))</f>
        <v>0</v>
      </c>
      <c r="AB48" s="20" t="str">
        <f>IF(BI13=0, "0", IF(SIGN(Mittelwerte!AB42) = SIGN(Vorzeichenprüfung!BI13), "WAHR", "FALSCH"))</f>
        <v>0</v>
      </c>
      <c r="AC48" s="20" t="str">
        <f>IF(BJ13=0, "0", IF(SIGN(Mittelwerte!AC42) = SIGN(Vorzeichenprüfung!BJ13), "WAHR", "FALSCH"))</f>
        <v>0</v>
      </c>
      <c r="AD48" s="20" t="str">
        <f>IF(BK13=0, "0", IF(SIGN(Mittelwerte!AD42) = SIGN(Vorzeichenprüfung!BK13), "WAHR", "FALSCH"))</f>
        <v>0</v>
      </c>
    </row>
    <row r="49" spans="1:30" x14ac:dyDescent="0.2">
      <c r="A49" s="186"/>
      <c r="B49" s="186"/>
      <c r="C49" s="7" t="s">
        <v>137</v>
      </c>
      <c r="D49" s="19" t="s">
        <v>106</v>
      </c>
      <c r="E49" s="20" t="str">
        <f>IF(AL14=0, "0", IF(SIGN(Mittelwerte!E43) = SIGN(Vorzeichenprüfung!AL14), "WAHR", "FALSCH"))</f>
        <v>0</v>
      </c>
      <c r="F49" s="20" t="str">
        <f>IF(AM14=0, "0", IF(SIGN(Mittelwerte!F43) = SIGN(Vorzeichenprüfung!AM14), "WAHR", "FALSCH"))</f>
        <v>0</v>
      </c>
      <c r="G49" s="20" t="str">
        <f>IF(AN14=0, "0", IF(SIGN(Mittelwerte!G43) = SIGN(Vorzeichenprüfung!AN14), "WAHR", "FALSCH"))</f>
        <v>0</v>
      </c>
      <c r="H49" s="20" t="str">
        <f>IF(AO14=0, "0", IF(SIGN(Mittelwerte!H43) = SIGN(Vorzeichenprüfung!AO14), "WAHR", "FALSCH"))</f>
        <v>0</v>
      </c>
      <c r="I49" s="20" t="str">
        <f>IF(AP14=0, "0", IF(SIGN(Mittelwerte!I43) = SIGN(Vorzeichenprüfung!AP14), "WAHR", "FALSCH"))</f>
        <v>0</v>
      </c>
      <c r="J49" s="20" t="str">
        <f>IF(AQ14=0, "0", IF(SIGN(Mittelwerte!J43) = SIGN(Vorzeichenprüfung!AQ14), "WAHR", "FALSCH"))</f>
        <v>0</v>
      </c>
      <c r="K49" s="20" t="str">
        <f>IF(AR14=0, "0", IF(SIGN(Mittelwerte!K43) = SIGN(Vorzeichenprüfung!AR14), "WAHR", "FALSCH"))</f>
        <v>0</v>
      </c>
      <c r="L49" s="20" t="str">
        <f>IF(AS14=0, "0", IF(SIGN(Mittelwerte!L43) = SIGN(Vorzeichenprüfung!AS14), "WAHR", "FALSCH"))</f>
        <v>0</v>
      </c>
      <c r="M49" s="20" t="str">
        <f>IF(AT14=0, "0", IF(SIGN(Mittelwerte!M43) = SIGN(Vorzeichenprüfung!AT14), "WAHR", "FALSCH"))</f>
        <v>0</v>
      </c>
      <c r="N49" s="20" t="str">
        <f>IF(AU14=0, "0", IF(SIGN(Mittelwerte!N43) = SIGN(Vorzeichenprüfung!AU14), "WAHR", "FALSCH"))</f>
        <v>0</v>
      </c>
      <c r="O49" s="20" t="str">
        <f>IF(AV14=0, "0", IF(SIGN(Mittelwerte!O43) = SIGN(Vorzeichenprüfung!AV14), "WAHR", "FALSCH"))</f>
        <v>0</v>
      </c>
      <c r="P49" s="20" t="str">
        <f>IF(AW14=0, "0", IF(SIGN(Mittelwerte!P43) = SIGN(Vorzeichenprüfung!AW14), "WAHR", "FALSCH"))</f>
        <v>0</v>
      </c>
      <c r="Q49" s="20" t="str">
        <f>IF(AX14=0, "0", IF(SIGN(Mittelwerte!Q43) = SIGN(Vorzeichenprüfung!AX14), "WAHR", "FALSCH"))</f>
        <v>0</v>
      </c>
      <c r="R49" s="20" t="str">
        <f>IF(AY14=0, "0", IF(SIGN(Mittelwerte!R43) = SIGN(Vorzeichenprüfung!AY14), "WAHR", "FALSCH"))</f>
        <v>0</v>
      </c>
      <c r="S49" s="20" t="str">
        <f>IF(AZ14=0, "0", IF(SIGN(Mittelwerte!S43) = SIGN(Vorzeichenprüfung!AZ14), "WAHR", "FALSCH"))</f>
        <v>0</v>
      </c>
      <c r="T49" s="20" t="str">
        <f>IF(BA14=0, "0", IF(SIGN(Mittelwerte!T43) = SIGN(Vorzeichenprüfung!BA14), "WAHR", "FALSCH"))</f>
        <v>0</v>
      </c>
      <c r="U49" s="20" t="str">
        <f>IF(BB14=0, "0", IF(SIGN(Mittelwerte!U43) = SIGN(Vorzeichenprüfung!BB14), "WAHR", "FALSCH"))</f>
        <v>FALSCH</v>
      </c>
      <c r="V49" s="20" t="str">
        <f>IF(BC14=0, "0", IF(SIGN(Mittelwerte!V43) = SIGN(Vorzeichenprüfung!BC14), "WAHR", "FALSCH"))</f>
        <v>0</v>
      </c>
      <c r="W49" s="20" t="str">
        <f>IF(BD14=0, "0", IF(SIGN(Mittelwerte!W43) = SIGN(Vorzeichenprüfung!BD14), "WAHR", "FALSCH"))</f>
        <v>0</v>
      </c>
      <c r="X49" s="20" t="str">
        <f>IF(BE14=0, "0", IF(SIGN(Mittelwerte!X43) = SIGN(Vorzeichenprüfung!BE14), "WAHR", "FALSCH"))</f>
        <v>FALSCH</v>
      </c>
      <c r="Y49" s="20" t="str">
        <f>IF(BF14=0, "0", IF(SIGN(Mittelwerte!Y43) = SIGN(Vorzeichenprüfung!BF14), "WAHR", "FALSCH"))</f>
        <v>0</v>
      </c>
      <c r="Z49" s="20" t="str">
        <f>IF(BG14=0, "0", IF(SIGN(Mittelwerte!Z43) = SIGN(Vorzeichenprüfung!BG14), "WAHR", "FALSCH"))</f>
        <v>0</v>
      </c>
      <c r="AA49" s="20" t="str">
        <f>IF(BH14=0, "0", IF(SIGN(Mittelwerte!AA43) = SIGN(Vorzeichenprüfung!BH14), "WAHR", "FALSCH"))</f>
        <v>0</v>
      </c>
      <c r="AB49" s="20" t="str">
        <f>IF(BI14=0, "0", IF(SIGN(Mittelwerte!AB43) = SIGN(Vorzeichenprüfung!BI14), "WAHR", "FALSCH"))</f>
        <v>FALSCH</v>
      </c>
      <c r="AC49" s="20" t="str">
        <f>IF(BJ14=0, "0", IF(SIGN(Mittelwerte!AC43) = SIGN(Vorzeichenprüfung!BJ14), "WAHR", "FALSCH"))</f>
        <v>0</v>
      </c>
      <c r="AD49" s="20" t="str">
        <f>IF(BK14=0, "0", IF(SIGN(Mittelwerte!AD43) = SIGN(Vorzeichenprüfung!BK14), "WAHR", "FALSCH"))</f>
        <v>0</v>
      </c>
    </row>
    <row r="50" spans="1:30" x14ac:dyDescent="0.2">
      <c r="A50" s="186"/>
      <c r="B50" s="186" t="s">
        <v>164</v>
      </c>
      <c r="C50" s="7" t="s">
        <v>138</v>
      </c>
      <c r="D50" s="19" t="s">
        <v>107</v>
      </c>
      <c r="E50" s="20" t="str">
        <f>IF(AL15=0, "0", IF(SIGN(Mittelwerte!E44) = SIGN(Vorzeichenprüfung!AL15), "WAHR", "FALSCH"))</f>
        <v>0</v>
      </c>
      <c r="F50" s="20" t="str">
        <f>IF(AM15=0, "0", IF(SIGN(Mittelwerte!F44) = SIGN(Vorzeichenprüfung!AM15), "WAHR", "FALSCH"))</f>
        <v>0</v>
      </c>
      <c r="G50" s="20" t="str">
        <f>IF(AN15=0, "0", IF(SIGN(Mittelwerte!G44) = SIGN(Vorzeichenprüfung!AN15), "WAHR", "FALSCH"))</f>
        <v>0</v>
      </c>
      <c r="H50" s="20" t="str">
        <f>IF(AO15=0, "0", IF(SIGN(Mittelwerte!H44) = SIGN(Vorzeichenprüfung!AO15), "WAHR", "FALSCH"))</f>
        <v>0</v>
      </c>
      <c r="I50" s="20" t="str">
        <f>IF(AP15=0, "0", IF(SIGN(Mittelwerte!I44) = SIGN(Vorzeichenprüfung!AP15), "WAHR", "FALSCH"))</f>
        <v>FALSCH</v>
      </c>
      <c r="J50" s="20" t="str">
        <f>IF(AQ15=0, "0", IF(SIGN(Mittelwerte!J44) = SIGN(Vorzeichenprüfung!AQ15), "WAHR", "FALSCH"))</f>
        <v>0</v>
      </c>
      <c r="K50" s="20" t="str">
        <f>IF(AR15=0, "0", IF(SIGN(Mittelwerte!K44) = SIGN(Vorzeichenprüfung!AR15), "WAHR", "FALSCH"))</f>
        <v>0</v>
      </c>
      <c r="L50" s="20" t="str">
        <f>IF(AS15=0, "0", IF(SIGN(Mittelwerte!L44) = SIGN(Vorzeichenprüfung!AS15), "WAHR", "FALSCH"))</f>
        <v>0</v>
      </c>
      <c r="M50" s="20" t="str">
        <f>IF(AT15=0, "0", IF(SIGN(Mittelwerte!M44) = SIGN(Vorzeichenprüfung!AT15), "WAHR", "FALSCH"))</f>
        <v>0</v>
      </c>
      <c r="N50" s="20" t="str">
        <f>IF(AU15=0, "0", IF(SIGN(Mittelwerte!N44) = SIGN(Vorzeichenprüfung!AU15), "WAHR", "FALSCH"))</f>
        <v>0</v>
      </c>
      <c r="O50" s="20" t="str">
        <f>IF(AV15=0, "0", IF(SIGN(Mittelwerte!O44) = SIGN(Vorzeichenprüfung!AV15), "WAHR", "FALSCH"))</f>
        <v>0</v>
      </c>
      <c r="P50" s="20" t="str">
        <f>IF(AW15=0, "0", IF(SIGN(Mittelwerte!P44) = SIGN(Vorzeichenprüfung!AW15), "WAHR", "FALSCH"))</f>
        <v>0</v>
      </c>
      <c r="Q50" s="20" t="str">
        <f>IF(AX15=0, "0", IF(SIGN(Mittelwerte!Q44) = SIGN(Vorzeichenprüfung!AX15), "WAHR", "FALSCH"))</f>
        <v>0</v>
      </c>
      <c r="R50" s="20" t="str">
        <f>IF(AY15=0, "0", IF(SIGN(Mittelwerte!R44) = SIGN(Vorzeichenprüfung!AY15), "WAHR", "FALSCH"))</f>
        <v>0</v>
      </c>
      <c r="S50" s="20" t="str">
        <f>IF(AZ15=0, "0", IF(SIGN(Mittelwerte!S44) = SIGN(Vorzeichenprüfung!AZ15), "WAHR", "FALSCH"))</f>
        <v>0</v>
      </c>
      <c r="T50" s="20" t="str">
        <f>IF(BA15=0, "0", IF(SIGN(Mittelwerte!T44) = SIGN(Vorzeichenprüfung!BA15), "WAHR", "FALSCH"))</f>
        <v>0</v>
      </c>
      <c r="U50" s="20" t="str">
        <f>IF(BB15=0, "0", IF(SIGN(Mittelwerte!U44) = SIGN(Vorzeichenprüfung!BB15), "WAHR", "FALSCH"))</f>
        <v>0</v>
      </c>
      <c r="V50" s="20" t="str">
        <f>IF(BC15=0, "0", IF(SIGN(Mittelwerte!V44) = SIGN(Vorzeichenprüfung!BC15), "WAHR", "FALSCH"))</f>
        <v>WAHR</v>
      </c>
      <c r="W50" s="20" t="str">
        <f>IF(BD15=0, "0", IF(SIGN(Mittelwerte!W44) = SIGN(Vorzeichenprüfung!BD15), "WAHR", "FALSCH"))</f>
        <v>0</v>
      </c>
      <c r="X50" s="20" t="str">
        <f>IF(BE15=0, "0", IF(SIGN(Mittelwerte!X44) = SIGN(Vorzeichenprüfung!BE15), "WAHR", "FALSCH"))</f>
        <v>0</v>
      </c>
      <c r="Y50" s="20" t="str">
        <f>IF(BF15=0, "0", IF(SIGN(Mittelwerte!Y44) = SIGN(Vorzeichenprüfung!BF15), "WAHR", "FALSCH"))</f>
        <v>0</v>
      </c>
      <c r="Z50" s="20" t="str">
        <f>IF(BG15=0, "0", IF(SIGN(Mittelwerte!Z44) = SIGN(Vorzeichenprüfung!BG15), "WAHR", "FALSCH"))</f>
        <v>0</v>
      </c>
      <c r="AA50" s="20" t="str">
        <f>IF(BH15=0, "0", IF(SIGN(Mittelwerte!AA44) = SIGN(Vorzeichenprüfung!BH15), "WAHR", "FALSCH"))</f>
        <v>0</v>
      </c>
      <c r="AB50" s="20" t="str">
        <f>IF(BI15=0, "0", IF(SIGN(Mittelwerte!AB44) = SIGN(Vorzeichenprüfung!BI15), "WAHR", "FALSCH"))</f>
        <v>0</v>
      </c>
      <c r="AC50" s="20" t="str">
        <f>IF(BJ15=0, "0", IF(SIGN(Mittelwerte!AC44) = SIGN(Vorzeichenprüfung!BJ15), "WAHR", "FALSCH"))</f>
        <v>0</v>
      </c>
      <c r="AD50" s="20" t="str">
        <f>IF(BK15=0, "0", IF(SIGN(Mittelwerte!AD44) = SIGN(Vorzeichenprüfung!BK15), "WAHR", "FALSCH"))</f>
        <v>0</v>
      </c>
    </row>
    <row r="51" spans="1:30" x14ac:dyDescent="0.2">
      <c r="A51" s="186"/>
      <c r="B51" s="186"/>
      <c r="C51" s="7" t="s">
        <v>139</v>
      </c>
      <c r="D51" s="19" t="s">
        <v>108</v>
      </c>
      <c r="E51" s="20" t="str">
        <f>IF(AL16=0, "0", IF(SIGN(Mittelwerte!E45) = SIGN(Vorzeichenprüfung!AL16), "WAHR", "FALSCH"))</f>
        <v>0</v>
      </c>
      <c r="F51" s="20" t="str">
        <f>IF(AM16=0, "0", IF(SIGN(Mittelwerte!F45) = SIGN(Vorzeichenprüfung!AM16), "WAHR", "FALSCH"))</f>
        <v>0</v>
      </c>
      <c r="G51" s="20" t="str">
        <f>IF(AN16=0, "0", IF(SIGN(Mittelwerte!G45) = SIGN(Vorzeichenprüfung!AN16), "WAHR", "FALSCH"))</f>
        <v>0</v>
      </c>
      <c r="H51" s="20" t="str">
        <f>IF(AO16=0, "0", IF(SIGN(Mittelwerte!H45) = SIGN(Vorzeichenprüfung!AO16), "WAHR", "FALSCH"))</f>
        <v>0</v>
      </c>
      <c r="I51" s="20" t="str">
        <f>IF(AP16=0, "0", IF(SIGN(Mittelwerte!I45) = SIGN(Vorzeichenprüfung!AP16), "WAHR", "FALSCH"))</f>
        <v>FALSCH</v>
      </c>
      <c r="J51" s="20" t="str">
        <f>IF(AQ16=0, "0", IF(SIGN(Mittelwerte!J45) = SIGN(Vorzeichenprüfung!AQ16), "WAHR", "FALSCH"))</f>
        <v>0</v>
      </c>
      <c r="K51" s="20" t="str">
        <f>IF(AR16=0, "0", IF(SIGN(Mittelwerte!K45) = SIGN(Vorzeichenprüfung!AR16), "WAHR", "FALSCH"))</f>
        <v>0</v>
      </c>
      <c r="L51" s="20" t="str">
        <f>IF(AS16=0, "0", IF(SIGN(Mittelwerte!L45) = SIGN(Vorzeichenprüfung!AS16), "WAHR", "FALSCH"))</f>
        <v>0</v>
      </c>
      <c r="M51" s="20" t="str">
        <f>IF(AT16=0, "0", IF(SIGN(Mittelwerte!M45) = SIGN(Vorzeichenprüfung!AT16), "WAHR", "FALSCH"))</f>
        <v>0</v>
      </c>
      <c r="N51" s="20" t="str">
        <f>IF(AU16=0, "0", IF(SIGN(Mittelwerte!N45) = SIGN(Vorzeichenprüfung!AU16), "WAHR", "FALSCH"))</f>
        <v>0</v>
      </c>
      <c r="O51" s="20" t="str">
        <f>IF(AV16=0, "0", IF(SIGN(Mittelwerte!O45) = SIGN(Vorzeichenprüfung!AV16), "WAHR", "FALSCH"))</f>
        <v>0</v>
      </c>
      <c r="P51" s="20" t="str">
        <f>IF(AW16=0, "0", IF(SIGN(Mittelwerte!P45) = SIGN(Vorzeichenprüfung!AW16), "WAHR", "FALSCH"))</f>
        <v>0</v>
      </c>
      <c r="Q51" s="20" t="str">
        <f>IF(AX16=0, "0", IF(SIGN(Mittelwerte!Q45) = SIGN(Vorzeichenprüfung!AX16), "WAHR", "FALSCH"))</f>
        <v>0</v>
      </c>
      <c r="R51" s="20" t="str">
        <f>IF(AY16=0, "0", IF(SIGN(Mittelwerte!R45) = SIGN(Vorzeichenprüfung!AY16), "WAHR", "FALSCH"))</f>
        <v>0</v>
      </c>
      <c r="S51" s="20" t="str">
        <f>IF(AZ16=0, "0", IF(SIGN(Mittelwerte!S45) = SIGN(Vorzeichenprüfung!AZ16), "WAHR", "FALSCH"))</f>
        <v>0</v>
      </c>
      <c r="T51" s="20" t="str">
        <f>IF(BA16=0, "0", IF(SIGN(Mittelwerte!T45) = SIGN(Vorzeichenprüfung!BA16), "WAHR", "FALSCH"))</f>
        <v>0</v>
      </c>
      <c r="U51" s="20" t="str">
        <f>IF(BB16=0, "0", IF(SIGN(Mittelwerte!U45) = SIGN(Vorzeichenprüfung!BB16), "WAHR", "FALSCH"))</f>
        <v>0</v>
      </c>
      <c r="V51" s="20" t="str">
        <f>IF(BC16=0, "0", IF(SIGN(Mittelwerte!V45) = SIGN(Vorzeichenprüfung!BC16), "WAHR", "FALSCH"))</f>
        <v>FALSCH</v>
      </c>
      <c r="W51" s="20" t="str">
        <f>IF(BD16=0, "0", IF(SIGN(Mittelwerte!W45) = SIGN(Vorzeichenprüfung!BD16), "WAHR", "FALSCH"))</f>
        <v>0</v>
      </c>
      <c r="X51" s="20" t="str">
        <f>IF(BE16=0, "0", IF(SIGN(Mittelwerte!X45) = SIGN(Vorzeichenprüfung!BE16), "WAHR", "FALSCH"))</f>
        <v>0</v>
      </c>
      <c r="Y51" s="20" t="str">
        <f>IF(BF16=0, "0", IF(SIGN(Mittelwerte!Y45) = SIGN(Vorzeichenprüfung!BF16), "WAHR", "FALSCH"))</f>
        <v>0</v>
      </c>
      <c r="Z51" s="20" t="str">
        <f>IF(BG16=0, "0", IF(SIGN(Mittelwerte!Z45) = SIGN(Vorzeichenprüfung!BG16), "WAHR", "FALSCH"))</f>
        <v>0</v>
      </c>
      <c r="AA51" s="20" t="str">
        <f>IF(BH16=0, "0", IF(SIGN(Mittelwerte!AA45) = SIGN(Vorzeichenprüfung!BH16), "WAHR", "FALSCH"))</f>
        <v>0</v>
      </c>
      <c r="AB51" s="20" t="str">
        <f>IF(BI16=0, "0", IF(SIGN(Mittelwerte!AB45) = SIGN(Vorzeichenprüfung!BI16), "WAHR", "FALSCH"))</f>
        <v>FALSCH</v>
      </c>
      <c r="AC51" s="20" t="str">
        <f>IF(BJ16=0, "0", IF(SIGN(Mittelwerte!AC45) = SIGN(Vorzeichenprüfung!BJ16), "WAHR", "FALSCH"))</f>
        <v>0</v>
      </c>
      <c r="AD51" s="20" t="str">
        <f>IF(BK16=0, "0", IF(SIGN(Mittelwerte!AD45) = SIGN(Vorzeichenprüfung!BK16), "WAHR", "FALSCH"))</f>
        <v>0</v>
      </c>
    </row>
    <row r="52" spans="1:30" x14ac:dyDescent="0.2">
      <c r="A52" s="186"/>
      <c r="B52" s="186"/>
      <c r="C52" s="7" t="s">
        <v>140</v>
      </c>
      <c r="D52" s="19" t="s">
        <v>109</v>
      </c>
      <c r="E52" s="20" t="str">
        <f>IF(AL17=0, "0", IF(SIGN(Mittelwerte!E46) = SIGN(Vorzeichenprüfung!AL17), "WAHR", "FALSCH"))</f>
        <v>0</v>
      </c>
      <c r="F52" s="20" t="str">
        <f>IF(AM17=0, "0", IF(SIGN(Mittelwerte!F46) = SIGN(Vorzeichenprüfung!AM17), "WAHR", "FALSCH"))</f>
        <v>0</v>
      </c>
      <c r="G52" s="20" t="str">
        <f>IF(AN17=0, "0", IF(SIGN(Mittelwerte!G46) = SIGN(Vorzeichenprüfung!AN17), "WAHR", "FALSCH"))</f>
        <v>0</v>
      </c>
      <c r="H52" s="20" t="str">
        <f>IF(AO17=0, "0", IF(SIGN(Mittelwerte!H46) = SIGN(Vorzeichenprüfung!AO17), "WAHR", "FALSCH"))</f>
        <v>0</v>
      </c>
      <c r="I52" s="20" t="str">
        <f>IF(AP17=0, "0", IF(SIGN(Mittelwerte!I46) = SIGN(Vorzeichenprüfung!AP17), "WAHR", "FALSCH"))</f>
        <v>WAHR</v>
      </c>
      <c r="J52" s="20" t="str">
        <f>IF(AQ17=0, "0", IF(SIGN(Mittelwerte!J46) = SIGN(Vorzeichenprüfung!AQ17), "WAHR", "FALSCH"))</f>
        <v>0</v>
      </c>
      <c r="K52" s="20" t="str">
        <f>IF(AR17=0, "0", IF(SIGN(Mittelwerte!K46) = SIGN(Vorzeichenprüfung!AR17), "WAHR", "FALSCH"))</f>
        <v>0</v>
      </c>
      <c r="L52" s="20" t="str">
        <f>IF(AS17=0, "0", IF(SIGN(Mittelwerte!L46) = SIGN(Vorzeichenprüfung!AS17), "WAHR", "FALSCH"))</f>
        <v>0</v>
      </c>
      <c r="M52" s="20" t="str">
        <f>IF(AT17=0, "0", IF(SIGN(Mittelwerte!M46) = SIGN(Vorzeichenprüfung!AT17), "WAHR", "FALSCH"))</f>
        <v>0</v>
      </c>
      <c r="N52" s="20" t="str">
        <f>IF(AU17=0, "0", IF(SIGN(Mittelwerte!N46) = SIGN(Vorzeichenprüfung!AU17), "WAHR", "FALSCH"))</f>
        <v>0</v>
      </c>
      <c r="O52" s="20" t="str">
        <f>IF(AV17=0, "0", IF(SIGN(Mittelwerte!O46) = SIGN(Vorzeichenprüfung!AV17), "WAHR", "FALSCH"))</f>
        <v>0</v>
      </c>
      <c r="P52" s="20" t="str">
        <f>IF(AW17=0, "0", IF(SIGN(Mittelwerte!P46) = SIGN(Vorzeichenprüfung!AW17), "WAHR", "FALSCH"))</f>
        <v>0</v>
      </c>
      <c r="Q52" s="20" t="str">
        <f>IF(AX17=0, "0", IF(SIGN(Mittelwerte!Q46) = SIGN(Vorzeichenprüfung!AX17), "WAHR", "FALSCH"))</f>
        <v>0</v>
      </c>
      <c r="R52" s="20" t="str">
        <f>IF(AY17=0, "0", IF(SIGN(Mittelwerte!R46) = SIGN(Vorzeichenprüfung!AY17), "WAHR", "FALSCH"))</f>
        <v>0</v>
      </c>
      <c r="S52" s="20" t="str">
        <f>IF(AZ17=0, "0", IF(SIGN(Mittelwerte!S46) = SIGN(Vorzeichenprüfung!AZ17), "WAHR", "FALSCH"))</f>
        <v>0</v>
      </c>
      <c r="T52" s="20" t="str">
        <f>IF(BA17=0, "0", IF(SIGN(Mittelwerte!T46) = SIGN(Vorzeichenprüfung!BA17), "WAHR", "FALSCH"))</f>
        <v>0</v>
      </c>
      <c r="U52" s="20" t="str">
        <f>IF(BB17=0, "0", IF(SIGN(Mittelwerte!U46) = SIGN(Vorzeichenprüfung!BB17), "WAHR", "FALSCH"))</f>
        <v>0</v>
      </c>
      <c r="V52" s="20" t="str">
        <f>IF(BC17=0, "0", IF(SIGN(Mittelwerte!V46) = SIGN(Vorzeichenprüfung!BC17), "WAHR", "FALSCH"))</f>
        <v>WAHR</v>
      </c>
      <c r="W52" s="20" t="str">
        <f>IF(BD17=0, "0", IF(SIGN(Mittelwerte!W46) = SIGN(Vorzeichenprüfung!BD17), "WAHR", "FALSCH"))</f>
        <v>0</v>
      </c>
      <c r="X52" s="20" t="str">
        <f>IF(BE17=0, "0", IF(SIGN(Mittelwerte!X46) = SIGN(Vorzeichenprüfung!BE17), "WAHR", "FALSCH"))</f>
        <v>0</v>
      </c>
      <c r="Y52" s="20" t="str">
        <f>IF(BF17=0, "0", IF(SIGN(Mittelwerte!Y46) = SIGN(Vorzeichenprüfung!BF17), "WAHR", "FALSCH"))</f>
        <v>0</v>
      </c>
      <c r="Z52" s="20" t="str">
        <f>IF(BG17=0, "0", IF(SIGN(Mittelwerte!Z46) = SIGN(Vorzeichenprüfung!BG17), "WAHR", "FALSCH"))</f>
        <v>0</v>
      </c>
      <c r="AA52" s="20" t="str">
        <f>IF(BH17=0, "0", IF(SIGN(Mittelwerte!AA46) = SIGN(Vorzeichenprüfung!BH17), "WAHR", "FALSCH"))</f>
        <v>0</v>
      </c>
      <c r="AB52" s="20" t="str">
        <f>IF(BI17=0, "0", IF(SIGN(Mittelwerte!AB46) = SIGN(Vorzeichenprüfung!BI17), "WAHR", "FALSCH"))</f>
        <v>WAHR</v>
      </c>
      <c r="AC52" s="20" t="str">
        <f>IF(BJ17=0, "0", IF(SIGN(Mittelwerte!AC46) = SIGN(Vorzeichenprüfung!BJ17), "WAHR", "FALSCH"))</f>
        <v>0</v>
      </c>
      <c r="AD52" s="20" t="str">
        <f>IF(BK17=0, "0", IF(SIGN(Mittelwerte!AD46) = SIGN(Vorzeichenprüfung!BK17), "WAHR", "FALSCH"))</f>
        <v>0</v>
      </c>
    </row>
    <row r="53" spans="1:30" x14ac:dyDescent="0.2">
      <c r="A53" s="186"/>
      <c r="B53" s="186"/>
      <c r="C53" s="7" t="s">
        <v>141</v>
      </c>
      <c r="D53" s="19" t="s">
        <v>110</v>
      </c>
      <c r="E53" s="20" t="str">
        <f>IF(AL18=0, "0", IF(SIGN(Mittelwerte!E47) = SIGN(Vorzeichenprüfung!AL18), "WAHR", "FALSCH"))</f>
        <v>0</v>
      </c>
      <c r="F53" s="20" t="str">
        <f>IF(AM18=0, "0", IF(SIGN(Mittelwerte!F47) = SIGN(Vorzeichenprüfung!AM18), "WAHR", "FALSCH"))</f>
        <v>0</v>
      </c>
      <c r="G53" s="20" t="str">
        <f>IF(AN18=0, "0", IF(SIGN(Mittelwerte!G47) = SIGN(Vorzeichenprüfung!AN18), "WAHR", "FALSCH"))</f>
        <v>FALSCH</v>
      </c>
      <c r="H53" s="20" t="str">
        <f>IF(AO18=0, "0", IF(SIGN(Mittelwerte!H47) = SIGN(Vorzeichenprüfung!AO18), "WAHR", "FALSCH"))</f>
        <v>0</v>
      </c>
      <c r="I53" s="20" t="str">
        <f>IF(AP18=0, "0", IF(SIGN(Mittelwerte!I47) = SIGN(Vorzeichenprüfung!AP18), "WAHR", "FALSCH"))</f>
        <v>WAHR</v>
      </c>
      <c r="J53" s="20" t="str">
        <f>IF(AQ18=0, "0", IF(SIGN(Mittelwerte!J47) = SIGN(Vorzeichenprüfung!AQ18), "WAHR", "FALSCH"))</f>
        <v>0</v>
      </c>
      <c r="K53" s="20" t="str">
        <f>IF(AR18=0, "0", IF(SIGN(Mittelwerte!K47) = SIGN(Vorzeichenprüfung!AR18), "WAHR", "FALSCH"))</f>
        <v>0</v>
      </c>
      <c r="L53" s="20" t="str">
        <f>IF(AS18=0, "0", IF(SIGN(Mittelwerte!L47) = SIGN(Vorzeichenprüfung!AS18), "WAHR", "FALSCH"))</f>
        <v>0</v>
      </c>
      <c r="M53" s="20" t="str">
        <f>IF(AT18=0, "0", IF(SIGN(Mittelwerte!M47) = SIGN(Vorzeichenprüfung!AT18), "WAHR", "FALSCH"))</f>
        <v>0</v>
      </c>
      <c r="N53" s="20" t="str">
        <f>IF(AU18=0, "0", IF(SIGN(Mittelwerte!N47) = SIGN(Vorzeichenprüfung!AU18), "WAHR", "FALSCH"))</f>
        <v>0</v>
      </c>
      <c r="O53" s="20" t="str">
        <f>IF(AV18=0, "0", IF(SIGN(Mittelwerte!O47) = SIGN(Vorzeichenprüfung!AV18), "WAHR", "FALSCH"))</f>
        <v>0</v>
      </c>
      <c r="P53" s="20" t="str">
        <f>IF(AW18=0, "0", IF(SIGN(Mittelwerte!P47) = SIGN(Vorzeichenprüfung!AW18), "WAHR", "FALSCH"))</f>
        <v>0</v>
      </c>
      <c r="Q53" s="20" t="str">
        <f>IF(AX18=0, "0", IF(SIGN(Mittelwerte!Q47) = SIGN(Vorzeichenprüfung!AX18), "WAHR", "FALSCH"))</f>
        <v>0</v>
      </c>
      <c r="R53" s="20" t="str">
        <f>IF(AY18=0, "0", IF(SIGN(Mittelwerte!R47) = SIGN(Vorzeichenprüfung!AY18), "WAHR", "FALSCH"))</f>
        <v>0</v>
      </c>
      <c r="S53" s="20" t="str">
        <f>IF(AZ18=0, "0", IF(SIGN(Mittelwerte!S47) = SIGN(Vorzeichenprüfung!AZ18), "WAHR", "FALSCH"))</f>
        <v>0</v>
      </c>
      <c r="T53" s="20" t="str">
        <f>IF(BA18=0, "0", IF(SIGN(Mittelwerte!T47) = SIGN(Vorzeichenprüfung!BA18), "WAHR", "FALSCH"))</f>
        <v>0</v>
      </c>
      <c r="U53" s="20" t="str">
        <f>IF(BB18=0, "0", IF(SIGN(Mittelwerte!U47) = SIGN(Vorzeichenprüfung!BB18), "WAHR", "FALSCH"))</f>
        <v>0</v>
      </c>
      <c r="V53" s="20" t="str">
        <f>IF(BC18=0, "0", IF(SIGN(Mittelwerte!V47) = SIGN(Vorzeichenprüfung!BC18), "WAHR", "FALSCH"))</f>
        <v>WAHR</v>
      </c>
      <c r="W53" s="20" t="str">
        <f>IF(BD18=0, "0", IF(SIGN(Mittelwerte!W47) = SIGN(Vorzeichenprüfung!BD18), "WAHR", "FALSCH"))</f>
        <v>0</v>
      </c>
      <c r="X53" s="20" t="str">
        <f>IF(BE18=0, "0", IF(SIGN(Mittelwerte!X47) = SIGN(Vorzeichenprüfung!BE18), "WAHR", "FALSCH"))</f>
        <v>0</v>
      </c>
      <c r="Y53" s="20" t="str">
        <f>IF(BF18=0, "0", IF(SIGN(Mittelwerte!Y47) = SIGN(Vorzeichenprüfung!BF18), "WAHR", "FALSCH"))</f>
        <v>0</v>
      </c>
      <c r="Z53" s="20" t="str">
        <f>IF(BG18=0, "0", IF(SIGN(Mittelwerte!Z47) = SIGN(Vorzeichenprüfung!BG18), "WAHR", "FALSCH"))</f>
        <v>0</v>
      </c>
      <c r="AA53" s="20" t="str">
        <f>IF(BH18=0, "0", IF(SIGN(Mittelwerte!AA47) = SIGN(Vorzeichenprüfung!BH18), "WAHR", "FALSCH"))</f>
        <v>0</v>
      </c>
      <c r="AB53" s="20" t="str">
        <f>IF(BI18=0, "0", IF(SIGN(Mittelwerte!AB47) = SIGN(Vorzeichenprüfung!BI18), "WAHR", "FALSCH"))</f>
        <v>FALSCH</v>
      </c>
      <c r="AC53" s="20" t="str">
        <f>IF(BJ18=0, "0", IF(SIGN(Mittelwerte!AC47) = SIGN(Vorzeichenprüfung!BJ18), "WAHR", "FALSCH"))</f>
        <v>0</v>
      </c>
      <c r="AD53" s="20" t="str">
        <f>IF(BK18=0, "0", IF(SIGN(Mittelwerte!AD47) = SIGN(Vorzeichenprüfung!BK18), "WAHR", "FALSCH"))</f>
        <v>0</v>
      </c>
    </row>
    <row r="54" spans="1:30" x14ac:dyDescent="0.2">
      <c r="A54" s="186"/>
      <c r="B54" s="186" t="s">
        <v>163</v>
      </c>
      <c r="C54" s="7" t="s">
        <v>142</v>
      </c>
      <c r="D54" s="19" t="s">
        <v>111</v>
      </c>
      <c r="E54" s="20" t="str">
        <f>IF(AL19=0, "0", IF(SIGN(Mittelwerte!E48) = SIGN(Vorzeichenprüfung!AL19), "WAHR", "FALSCH"))</f>
        <v>FALSCH</v>
      </c>
      <c r="F54" s="20" t="str">
        <f>IF(AM19=0, "0", IF(SIGN(Mittelwerte!F48) = SIGN(Vorzeichenprüfung!AM19), "WAHR", "FALSCH"))</f>
        <v>0</v>
      </c>
      <c r="G54" s="20" t="str">
        <f>IF(AN19=0, "0", IF(SIGN(Mittelwerte!G48) = SIGN(Vorzeichenprüfung!AN19), "WAHR", "FALSCH"))</f>
        <v>0</v>
      </c>
      <c r="H54" s="20" t="str">
        <f>IF(AO19=0, "0", IF(SIGN(Mittelwerte!H48) = SIGN(Vorzeichenprüfung!AO19), "WAHR", "FALSCH"))</f>
        <v>0</v>
      </c>
      <c r="I54" s="20" t="str">
        <f>IF(AP19=0, "0", IF(SIGN(Mittelwerte!I48) = SIGN(Vorzeichenprüfung!AP19), "WAHR", "FALSCH"))</f>
        <v>0</v>
      </c>
      <c r="J54" s="20" t="str">
        <f>IF(AQ19=0, "0", IF(SIGN(Mittelwerte!J48) = SIGN(Vorzeichenprüfung!AQ19), "WAHR", "FALSCH"))</f>
        <v>0</v>
      </c>
      <c r="K54" s="20" t="str">
        <f>IF(AR19=0, "0", IF(SIGN(Mittelwerte!K48) = SIGN(Vorzeichenprüfung!AR19), "WAHR", "FALSCH"))</f>
        <v>0</v>
      </c>
      <c r="L54" s="20" t="str">
        <f>IF(AS19=0, "0", IF(SIGN(Mittelwerte!L48) = SIGN(Vorzeichenprüfung!AS19), "WAHR", "FALSCH"))</f>
        <v>0</v>
      </c>
      <c r="M54" s="20" t="str">
        <f>IF(AT19=0, "0", IF(SIGN(Mittelwerte!M48) = SIGN(Vorzeichenprüfung!AT19), "WAHR", "FALSCH"))</f>
        <v>0</v>
      </c>
      <c r="N54" s="20" t="str">
        <f>IF(AU19=0, "0", IF(SIGN(Mittelwerte!N48) = SIGN(Vorzeichenprüfung!AU19), "WAHR", "FALSCH"))</f>
        <v>0</v>
      </c>
      <c r="O54" s="20" t="str">
        <f>IF(AV19=0, "0", IF(SIGN(Mittelwerte!O48) = SIGN(Vorzeichenprüfung!AV19), "WAHR", "FALSCH"))</f>
        <v>0</v>
      </c>
      <c r="P54" s="20" t="str">
        <f>IF(AW19=0, "0", IF(SIGN(Mittelwerte!P48) = SIGN(Vorzeichenprüfung!AW19), "WAHR", "FALSCH"))</f>
        <v>0</v>
      </c>
      <c r="Q54" s="20" t="str">
        <f>IF(AX19=0, "0", IF(SIGN(Mittelwerte!Q48) = SIGN(Vorzeichenprüfung!AX19), "WAHR", "FALSCH"))</f>
        <v>0</v>
      </c>
      <c r="R54" s="20" t="str">
        <f>IF(AY19=0, "0", IF(SIGN(Mittelwerte!R48) = SIGN(Vorzeichenprüfung!AY19), "WAHR", "FALSCH"))</f>
        <v>0</v>
      </c>
      <c r="S54" s="20" t="str">
        <f>IF(AZ19=0, "0", IF(SIGN(Mittelwerte!S48) = SIGN(Vorzeichenprüfung!AZ19), "WAHR", "FALSCH"))</f>
        <v>FALSCH</v>
      </c>
      <c r="T54" s="20" t="str">
        <f>IF(BA19=0, "0", IF(SIGN(Mittelwerte!T48) = SIGN(Vorzeichenprüfung!BA19), "WAHR", "FALSCH"))</f>
        <v>0</v>
      </c>
      <c r="U54" s="20" t="str">
        <f>IF(BB19=0, "0", IF(SIGN(Mittelwerte!U48) = SIGN(Vorzeichenprüfung!BB19), "WAHR", "FALSCH"))</f>
        <v>WAHR</v>
      </c>
      <c r="V54" s="20" t="str">
        <f>IF(BC19=0, "0", IF(SIGN(Mittelwerte!V48) = SIGN(Vorzeichenprüfung!BC19), "WAHR", "FALSCH"))</f>
        <v>0</v>
      </c>
      <c r="W54" s="20" t="str">
        <f>IF(BD19=0, "0", IF(SIGN(Mittelwerte!W48) = SIGN(Vorzeichenprüfung!BD19), "WAHR", "FALSCH"))</f>
        <v>0</v>
      </c>
      <c r="X54" s="20" t="str">
        <f>IF(BE19=0, "0", IF(SIGN(Mittelwerte!X48) = SIGN(Vorzeichenprüfung!BE19), "WAHR", "FALSCH"))</f>
        <v>0</v>
      </c>
      <c r="Y54" s="20" t="str">
        <f>IF(BF19=0, "0", IF(SIGN(Mittelwerte!Y48) = SIGN(Vorzeichenprüfung!BF19), "WAHR", "FALSCH"))</f>
        <v>0</v>
      </c>
      <c r="Z54" s="20" t="str">
        <f>IF(BG19=0, "0", IF(SIGN(Mittelwerte!Z48) = SIGN(Vorzeichenprüfung!BG19), "WAHR", "FALSCH"))</f>
        <v>0</v>
      </c>
      <c r="AA54" s="20" t="str">
        <f>IF(BH19=0, "0", IF(SIGN(Mittelwerte!AA48) = SIGN(Vorzeichenprüfung!BH19), "WAHR", "FALSCH"))</f>
        <v>0</v>
      </c>
      <c r="AB54" s="20" t="str">
        <f>IF(BI19=0, "0", IF(SIGN(Mittelwerte!AB48) = SIGN(Vorzeichenprüfung!BI19), "WAHR", "FALSCH"))</f>
        <v>0</v>
      </c>
      <c r="AC54" s="20" t="str">
        <f>IF(BJ19=0, "0", IF(SIGN(Mittelwerte!AC48) = SIGN(Vorzeichenprüfung!BJ19), "WAHR", "FALSCH"))</f>
        <v>0</v>
      </c>
      <c r="AD54" s="20" t="str">
        <f>IF(BK19=0, "0", IF(SIGN(Mittelwerte!AD48) = SIGN(Vorzeichenprüfung!BK19), "WAHR", "FALSCH"))</f>
        <v>0</v>
      </c>
    </row>
    <row r="55" spans="1:30" x14ac:dyDescent="0.2">
      <c r="A55" s="186"/>
      <c r="B55" s="186"/>
      <c r="C55" s="7" t="s">
        <v>143</v>
      </c>
      <c r="D55" s="19" t="s">
        <v>112</v>
      </c>
      <c r="E55" s="20" t="str">
        <f>IF(AL20=0, "0", IF(SIGN(Mittelwerte!E49) = SIGN(Vorzeichenprüfung!AL20), "WAHR", "FALSCH"))</f>
        <v>0</v>
      </c>
      <c r="F55" s="20" t="str">
        <f>IF(AM20=0, "0", IF(SIGN(Mittelwerte!F49) = SIGN(Vorzeichenprüfung!AM20), "WAHR", "FALSCH"))</f>
        <v>0</v>
      </c>
      <c r="G55" s="20" t="str">
        <f>IF(AN20=0, "0", IF(SIGN(Mittelwerte!G49) = SIGN(Vorzeichenprüfung!AN20), "WAHR", "FALSCH"))</f>
        <v>0</v>
      </c>
      <c r="H55" s="20" t="str">
        <f>IF(AO20=0, "0", IF(SIGN(Mittelwerte!H49) = SIGN(Vorzeichenprüfung!AO20), "WAHR", "FALSCH"))</f>
        <v>0</v>
      </c>
      <c r="I55" s="20" t="str">
        <f>IF(AP20=0, "0", IF(SIGN(Mittelwerte!I49) = SIGN(Vorzeichenprüfung!AP20), "WAHR", "FALSCH"))</f>
        <v>0</v>
      </c>
      <c r="J55" s="20" t="str">
        <f>IF(AQ20=0, "0", IF(SIGN(Mittelwerte!J49) = SIGN(Vorzeichenprüfung!AQ20), "WAHR", "FALSCH"))</f>
        <v>0</v>
      </c>
      <c r="K55" s="20" t="str">
        <f>IF(AR20=0, "0", IF(SIGN(Mittelwerte!K49) = SIGN(Vorzeichenprüfung!AR20), "WAHR", "FALSCH"))</f>
        <v>0</v>
      </c>
      <c r="L55" s="20" t="str">
        <f>IF(AS20=0, "0", IF(SIGN(Mittelwerte!L49) = SIGN(Vorzeichenprüfung!AS20), "WAHR", "FALSCH"))</f>
        <v>0</v>
      </c>
      <c r="M55" s="20" t="str">
        <f>IF(AT20=0, "0", IF(SIGN(Mittelwerte!M49) = SIGN(Vorzeichenprüfung!AT20), "WAHR", "FALSCH"))</f>
        <v>0</v>
      </c>
      <c r="N55" s="20" t="str">
        <f>IF(AU20=0, "0", IF(SIGN(Mittelwerte!N49) = SIGN(Vorzeichenprüfung!AU20), "WAHR", "FALSCH"))</f>
        <v>0</v>
      </c>
      <c r="O55" s="20" t="str">
        <f>IF(AV20=0, "0", IF(SIGN(Mittelwerte!O49) = SIGN(Vorzeichenprüfung!AV20), "WAHR", "FALSCH"))</f>
        <v>0</v>
      </c>
      <c r="P55" s="20" t="str">
        <f>IF(AW20=0, "0", IF(SIGN(Mittelwerte!P49) = SIGN(Vorzeichenprüfung!AW20), "WAHR", "FALSCH"))</f>
        <v>0</v>
      </c>
      <c r="Q55" s="20" t="str">
        <f>IF(AX20=0, "0", IF(SIGN(Mittelwerte!Q49) = SIGN(Vorzeichenprüfung!AX20), "WAHR", "FALSCH"))</f>
        <v>0</v>
      </c>
      <c r="R55" s="20" t="str">
        <f>IF(AY20=0, "0", IF(SIGN(Mittelwerte!R49) = SIGN(Vorzeichenprüfung!AY20), "WAHR", "FALSCH"))</f>
        <v>0</v>
      </c>
      <c r="S55" s="20" t="str">
        <f>IF(AZ20=0, "0", IF(SIGN(Mittelwerte!S49) = SIGN(Vorzeichenprüfung!AZ20), "WAHR", "FALSCH"))</f>
        <v>0</v>
      </c>
      <c r="T55" s="20" t="str">
        <f>IF(BA20=0, "0", IF(SIGN(Mittelwerte!T49) = SIGN(Vorzeichenprüfung!BA20), "WAHR", "FALSCH"))</f>
        <v>0</v>
      </c>
      <c r="U55" s="20" t="str">
        <f>IF(BB20=0, "0", IF(SIGN(Mittelwerte!U49) = SIGN(Vorzeichenprüfung!BB20), "WAHR", "FALSCH"))</f>
        <v>0</v>
      </c>
      <c r="V55" s="20" t="str">
        <f>IF(BC20=0, "0", IF(SIGN(Mittelwerte!V49) = SIGN(Vorzeichenprüfung!BC20), "WAHR", "FALSCH"))</f>
        <v>0</v>
      </c>
      <c r="W55" s="20" t="str">
        <f>IF(BD20=0, "0", IF(SIGN(Mittelwerte!W49) = SIGN(Vorzeichenprüfung!BD20), "WAHR", "FALSCH"))</f>
        <v>0</v>
      </c>
      <c r="X55" s="20" t="str">
        <f>IF(BE20=0, "0", IF(SIGN(Mittelwerte!X49) = SIGN(Vorzeichenprüfung!BE20), "WAHR", "FALSCH"))</f>
        <v>0</v>
      </c>
      <c r="Y55" s="20" t="str">
        <f>IF(BF20=0, "0", IF(SIGN(Mittelwerte!Y49) = SIGN(Vorzeichenprüfung!BF20), "WAHR", "FALSCH"))</f>
        <v>0</v>
      </c>
      <c r="Z55" s="20" t="str">
        <f>IF(BG20=0, "0", IF(SIGN(Mittelwerte!Z49) = SIGN(Vorzeichenprüfung!BG20), "WAHR", "FALSCH"))</f>
        <v>0</v>
      </c>
      <c r="AA55" s="20" t="str">
        <f>IF(BH20=0, "0", IF(SIGN(Mittelwerte!AA49) = SIGN(Vorzeichenprüfung!BH20), "WAHR", "FALSCH"))</f>
        <v>0</v>
      </c>
      <c r="AB55" s="20" t="str">
        <f>IF(BI20=0, "0", IF(SIGN(Mittelwerte!AB49) = SIGN(Vorzeichenprüfung!BI20), "WAHR", "FALSCH"))</f>
        <v>0</v>
      </c>
      <c r="AC55" s="20" t="str">
        <f>IF(BJ20=0, "0", IF(SIGN(Mittelwerte!AC49) = SIGN(Vorzeichenprüfung!BJ20), "WAHR", "FALSCH"))</f>
        <v>0</v>
      </c>
      <c r="AD55" s="20" t="str">
        <f>IF(BK20=0, "0", IF(SIGN(Mittelwerte!AD49) = SIGN(Vorzeichenprüfung!BK20), "WAHR", "FALSCH"))</f>
        <v>0</v>
      </c>
    </row>
    <row r="56" spans="1:30" x14ac:dyDescent="0.2">
      <c r="A56" s="186"/>
      <c r="B56" s="186"/>
      <c r="C56" s="7" t="s">
        <v>144</v>
      </c>
      <c r="D56" s="19" t="s">
        <v>113</v>
      </c>
      <c r="E56" s="20" t="str">
        <f>IF(AL21=0, "0", IF(SIGN(Mittelwerte!E50) = SIGN(Vorzeichenprüfung!AL21), "WAHR", "FALSCH"))</f>
        <v>0</v>
      </c>
      <c r="F56" s="20" t="str">
        <f>IF(AM21=0, "0", IF(SIGN(Mittelwerte!F50) = SIGN(Vorzeichenprüfung!AM21), "WAHR", "FALSCH"))</f>
        <v>0</v>
      </c>
      <c r="G56" s="20" t="str">
        <f>IF(AN21=0, "0", IF(SIGN(Mittelwerte!G50) = SIGN(Vorzeichenprüfung!AN21), "WAHR", "FALSCH"))</f>
        <v>0</v>
      </c>
      <c r="H56" s="20" t="str">
        <f>IF(AO21=0, "0", IF(SIGN(Mittelwerte!H50) = SIGN(Vorzeichenprüfung!AO21), "WAHR", "FALSCH"))</f>
        <v>0</v>
      </c>
      <c r="I56" s="20" t="str">
        <f>IF(AP21=0, "0", IF(SIGN(Mittelwerte!I50) = SIGN(Vorzeichenprüfung!AP21), "WAHR", "FALSCH"))</f>
        <v>0</v>
      </c>
      <c r="J56" s="20" t="str">
        <f>IF(AQ21=0, "0", IF(SIGN(Mittelwerte!J50) = SIGN(Vorzeichenprüfung!AQ21), "WAHR", "FALSCH"))</f>
        <v>0</v>
      </c>
      <c r="K56" s="20" t="str">
        <f>IF(AR21=0, "0", IF(SIGN(Mittelwerte!K50) = SIGN(Vorzeichenprüfung!AR21), "WAHR", "FALSCH"))</f>
        <v>0</v>
      </c>
      <c r="L56" s="20" t="str">
        <f>IF(AS21=0, "0", IF(SIGN(Mittelwerte!L50) = SIGN(Vorzeichenprüfung!AS21), "WAHR", "FALSCH"))</f>
        <v>0</v>
      </c>
      <c r="M56" s="20" t="str">
        <f>IF(AT21=0, "0", IF(SIGN(Mittelwerte!M50) = SIGN(Vorzeichenprüfung!AT21), "WAHR", "FALSCH"))</f>
        <v>0</v>
      </c>
      <c r="N56" s="20" t="str">
        <f>IF(AU21=0, "0", IF(SIGN(Mittelwerte!N50) = SIGN(Vorzeichenprüfung!AU21), "WAHR", "FALSCH"))</f>
        <v>0</v>
      </c>
      <c r="O56" s="20" t="str">
        <f>IF(AV21=0, "0", IF(SIGN(Mittelwerte!O50) = SIGN(Vorzeichenprüfung!AV21), "WAHR", "FALSCH"))</f>
        <v>0</v>
      </c>
      <c r="P56" s="20" t="str">
        <f>IF(AW21=0, "0", IF(SIGN(Mittelwerte!P50) = SIGN(Vorzeichenprüfung!AW21), "WAHR", "FALSCH"))</f>
        <v>0</v>
      </c>
      <c r="Q56" s="20" t="str">
        <f>IF(AX21=0, "0", IF(SIGN(Mittelwerte!Q50) = SIGN(Vorzeichenprüfung!AX21), "WAHR", "FALSCH"))</f>
        <v>0</v>
      </c>
      <c r="R56" s="20" t="str">
        <f>IF(AY21=0, "0", IF(SIGN(Mittelwerte!R50) = SIGN(Vorzeichenprüfung!AY21), "WAHR", "FALSCH"))</f>
        <v>0</v>
      </c>
      <c r="S56" s="20" t="str">
        <f>IF(AZ21=0, "0", IF(SIGN(Mittelwerte!S50) = SIGN(Vorzeichenprüfung!AZ21), "WAHR", "FALSCH"))</f>
        <v>0</v>
      </c>
      <c r="T56" s="20" t="str">
        <f>IF(BA21=0, "0", IF(SIGN(Mittelwerte!T50) = SIGN(Vorzeichenprüfung!BA21), "WAHR", "FALSCH"))</f>
        <v>0</v>
      </c>
      <c r="U56" s="20" t="str">
        <f>IF(BB21=0, "0", IF(SIGN(Mittelwerte!U50) = SIGN(Vorzeichenprüfung!BB21), "WAHR", "FALSCH"))</f>
        <v>0</v>
      </c>
      <c r="V56" s="20" t="str">
        <f>IF(BC21=0, "0", IF(SIGN(Mittelwerte!V50) = SIGN(Vorzeichenprüfung!BC21), "WAHR", "FALSCH"))</f>
        <v>0</v>
      </c>
      <c r="W56" s="20" t="str">
        <f>IF(BD21=0, "0", IF(SIGN(Mittelwerte!W50) = SIGN(Vorzeichenprüfung!BD21), "WAHR", "FALSCH"))</f>
        <v>0</v>
      </c>
      <c r="X56" s="20" t="str">
        <f>IF(BE21=0, "0", IF(SIGN(Mittelwerte!X50) = SIGN(Vorzeichenprüfung!BE21), "WAHR", "FALSCH"))</f>
        <v>0</v>
      </c>
      <c r="Y56" s="20" t="str">
        <f>IF(BF21=0, "0", IF(SIGN(Mittelwerte!Y50) = SIGN(Vorzeichenprüfung!BF21), "WAHR", "FALSCH"))</f>
        <v>0</v>
      </c>
      <c r="Z56" s="20" t="str">
        <f>IF(BG21=0, "0", IF(SIGN(Mittelwerte!Z50) = SIGN(Vorzeichenprüfung!BG21), "WAHR", "FALSCH"))</f>
        <v>0</v>
      </c>
      <c r="AA56" s="20" t="str">
        <f>IF(BH21=0, "0", IF(SIGN(Mittelwerte!AA50) = SIGN(Vorzeichenprüfung!BH21), "WAHR", "FALSCH"))</f>
        <v>0</v>
      </c>
      <c r="AB56" s="20" t="str">
        <f>IF(BI21=0, "0", IF(SIGN(Mittelwerte!AB50) = SIGN(Vorzeichenprüfung!BI21), "WAHR", "FALSCH"))</f>
        <v>0</v>
      </c>
      <c r="AC56" s="20" t="str">
        <f>IF(BJ21=0, "0", IF(SIGN(Mittelwerte!AC50) = SIGN(Vorzeichenprüfung!BJ21), "WAHR", "FALSCH"))</f>
        <v>0</v>
      </c>
      <c r="AD56" s="20" t="str">
        <f>IF(BK21=0, "0", IF(SIGN(Mittelwerte!AD50) = SIGN(Vorzeichenprüfung!BK21), "WAHR", "FALSCH"))</f>
        <v>0</v>
      </c>
    </row>
    <row r="57" spans="1:30" x14ac:dyDescent="0.2">
      <c r="A57" s="186"/>
      <c r="B57" s="186"/>
      <c r="C57" s="7" t="s">
        <v>145</v>
      </c>
      <c r="D57" s="19" t="s">
        <v>114</v>
      </c>
      <c r="E57" s="20" t="str">
        <f>IF(AL22=0, "0", IF(SIGN(Mittelwerte!E51) = SIGN(Vorzeichenprüfung!AL22), "WAHR", "FALSCH"))</f>
        <v>0</v>
      </c>
      <c r="F57" s="20" t="str">
        <f>IF(AM22=0, "0", IF(SIGN(Mittelwerte!F51) = SIGN(Vorzeichenprüfung!AM22), "WAHR", "FALSCH"))</f>
        <v>0</v>
      </c>
      <c r="G57" s="20" t="str">
        <f>IF(AN22=0, "0", IF(SIGN(Mittelwerte!G51) = SIGN(Vorzeichenprüfung!AN22), "WAHR", "FALSCH"))</f>
        <v>0</v>
      </c>
      <c r="H57" s="20" t="str">
        <f>IF(AO22=0, "0", IF(SIGN(Mittelwerte!H51) = SIGN(Vorzeichenprüfung!AO22), "WAHR", "FALSCH"))</f>
        <v>0</v>
      </c>
      <c r="I57" s="20" t="str">
        <f>IF(AP22=0, "0", IF(SIGN(Mittelwerte!I51) = SIGN(Vorzeichenprüfung!AP22), "WAHR", "FALSCH"))</f>
        <v>0</v>
      </c>
      <c r="J57" s="20" t="str">
        <f>IF(AQ22=0, "0", IF(SIGN(Mittelwerte!J51) = SIGN(Vorzeichenprüfung!AQ22), "WAHR", "FALSCH"))</f>
        <v>0</v>
      </c>
      <c r="K57" s="20" t="str">
        <f>IF(AR22=0, "0", IF(SIGN(Mittelwerte!K51) = SIGN(Vorzeichenprüfung!AR22), "WAHR", "FALSCH"))</f>
        <v>0</v>
      </c>
      <c r="L57" s="20" t="str">
        <f>IF(AS22=0, "0", IF(SIGN(Mittelwerte!L51) = SIGN(Vorzeichenprüfung!AS22), "WAHR", "FALSCH"))</f>
        <v>0</v>
      </c>
      <c r="M57" s="20" t="str">
        <f>IF(AT22=0, "0", IF(SIGN(Mittelwerte!M51) = SIGN(Vorzeichenprüfung!AT22), "WAHR", "FALSCH"))</f>
        <v>0</v>
      </c>
      <c r="N57" s="20" t="str">
        <f>IF(AU22=0, "0", IF(SIGN(Mittelwerte!N51) = SIGN(Vorzeichenprüfung!AU22), "WAHR", "FALSCH"))</f>
        <v>0</v>
      </c>
      <c r="O57" s="20" t="str">
        <f>IF(AV22=0, "0", IF(SIGN(Mittelwerte!O51) = SIGN(Vorzeichenprüfung!AV22), "WAHR", "FALSCH"))</f>
        <v>0</v>
      </c>
      <c r="P57" s="20" t="str">
        <f>IF(AW22=0, "0", IF(SIGN(Mittelwerte!P51) = SIGN(Vorzeichenprüfung!AW22), "WAHR", "FALSCH"))</f>
        <v>0</v>
      </c>
      <c r="Q57" s="20" t="str">
        <f>IF(AX22=0, "0", IF(SIGN(Mittelwerte!Q51) = SIGN(Vorzeichenprüfung!AX22), "WAHR", "FALSCH"))</f>
        <v>0</v>
      </c>
      <c r="R57" s="20" t="str">
        <f>IF(AY22=0, "0", IF(SIGN(Mittelwerte!R51) = SIGN(Vorzeichenprüfung!AY22), "WAHR", "FALSCH"))</f>
        <v>0</v>
      </c>
      <c r="S57" s="20" t="str">
        <f>IF(AZ22=0, "0", IF(SIGN(Mittelwerte!S51) = SIGN(Vorzeichenprüfung!AZ22), "WAHR", "FALSCH"))</f>
        <v>0</v>
      </c>
      <c r="T57" s="20" t="str">
        <f>IF(BA22=0, "0", IF(SIGN(Mittelwerte!T51) = SIGN(Vorzeichenprüfung!BA22), "WAHR", "FALSCH"))</f>
        <v>0</v>
      </c>
      <c r="U57" s="20" t="str">
        <f>IF(BB22=0, "0", IF(SIGN(Mittelwerte!U51) = SIGN(Vorzeichenprüfung!BB22), "WAHR", "FALSCH"))</f>
        <v>0</v>
      </c>
      <c r="V57" s="20" t="str">
        <f>IF(BC22=0, "0", IF(SIGN(Mittelwerte!V51) = SIGN(Vorzeichenprüfung!BC22), "WAHR", "FALSCH"))</f>
        <v>0</v>
      </c>
      <c r="W57" s="20" t="str">
        <f>IF(BD22=0, "0", IF(SIGN(Mittelwerte!W51) = SIGN(Vorzeichenprüfung!BD22), "WAHR", "FALSCH"))</f>
        <v>0</v>
      </c>
      <c r="X57" s="20" t="str">
        <f>IF(BE22=0, "0", IF(SIGN(Mittelwerte!X51) = SIGN(Vorzeichenprüfung!BE22), "WAHR", "FALSCH"))</f>
        <v>0</v>
      </c>
      <c r="Y57" s="20" t="str">
        <f>IF(BF22=0, "0", IF(SIGN(Mittelwerte!Y51) = SIGN(Vorzeichenprüfung!BF22), "WAHR", "FALSCH"))</f>
        <v>0</v>
      </c>
      <c r="Z57" s="20" t="str">
        <f>IF(BG22=0, "0", IF(SIGN(Mittelwerte!Z51) = SIGN(Vorzeichenprüfung!BG22), "WAHR", "FALSCH"))</f>
        <v>0</v>
      </c>
      <c r="AA57" s="20" t="str">
        <f>IF(BH22=0, "0", IF(SIGN(Mittelwerte!AA51) = SIGN(Vorzeichenprüfung!BH22), "WAHR", "FALSCH"))</f>
        <v>0</v>
      </c>
      <c r="AB57" s="20" t="str">
        <f>IF(BI22=0, "0", IF(SIGN(Mittelwerte!AB51) = SIGN(Vorzeichenprüfung!BI22), "WAHR", "FALSCH"))</f>
        <v>0</v>
      </c>
      <c r="AC57" s="20" t="str">
        <f>IF(BJ22=0, "0", IF(SIGN(Mittelwerte!AC51) = SIGN(Vorzeichenprüfung!BJ22), "WAHR", "FALSCH"))</f>
        <v>0</v>
      </c>
      <c r="AD57" s="20" t="str">
        <f>IF(BK22=0, "0", IF(SIGN(Mittelwerte!AD51) = SIGN(Vorzeichenprüfung!BK22), "WAHR", "FALSCH"))</f>
        <v>0</v>
      </c>
    </row>
    <row r="58" spans="1:30" x14ac:dyDescent="0.2">
      <c r="A58" s="186"/>
      <c r="B58" s="186"/>
      <c r="C58" s="7" t="s">
        <v>146</v>
      </c>
      <c r="D58" s="19" t="s">
        <v>115</v>
      </c>
      <c r="E58" s="20" t="str">
        <f>IF(AL23=0, "0", IF(SIGN(Mittelwerte!E52) = SIGN(Vorzeichenprüfung!AL23), "WAHR", "FALSCH"))</f>
        <v>0</v>
      </c>
      <c r="F58" s="20" t="str">
        <f>IF(AM23=0, "0", IF(SIGN(Mittelwerte!F52) = SIGN(Vorzeichenprüfung!AM23), "WAHR", "FALSCH"))</f>
        <v>0</v>
      </c>
      <c r="G58" s="20" t="str">
        <f>IF(AN23=0, "0", IF(SIGN(Mittelwerte!G52) = SIGN(Vorzeichenprüfung!AN23), "WAHR", "FALSCH"))</f>
        <v>0</v>
      </c>
      <c r="H58" s="20" t="str">
        <f>IF(AO23=0, "0", IF(SIGN(Mittelwerte!H52) = SIGN(Vorzeichenprüfung!AO23), "WAHR", "FALSCH"))</f>
        <v>0</v>
      </c>
      <c r="I58" s="20" t="str">
        <f>IF(AP23=0, "0", IF(SIGN(Mittelwerte!I52) = SIGN(Vorzeichenprüfung!AP23), "WAHR", "FALSCH"))</f>
        <v>0</v>
      </c>
      <c r="J58" s="20" t="str">
        <f>IF(AQ23=0, "0", IF(SIGN(Mittelwerte!J52) = SIGN(Vorzeichenprüfung!AQ23), "WAHR", "FALSCH"))</f>
        <v>0</v>
      </c>
      <c r="K58" s="20" t="str">
        <f>IF(AR23=0, "0", IF(SIGN(Mittelwerte!K52) = SIGN(Vorzeichenprüfung!AR23), "WAHR", "FALSCH"))</f>
        <v>0</v>
      </c>
      <c r="L58" s="20" t="str">
        <f>IF(AS23=0, "0", IF(SIGN(Mittelwerte!L52) = SIGN(Vorzeichenprüfung!AS23), "WAHR", "FALSCH"))</f>
        <v>0</v>
      </c>
      <c r="M58" s="20" t="str">
        <f>IF(AT23=0, "0", IF(SIGN(Mittelwerte!M52) = SIGN(Vorzeichenprüfung!AT23), "WAHR", "FALSCH"))</f>
        <v>0</v>
      </c>
      <c r="N58" s="20" t="str">
        <f>IF(AU23=0, "0", IF(SIGN(Mittelwerte!N52) = SIGN(Vorzeichenprüfung!AU23), "WAHR", "FALSCH"))</f>
        <v>0</v>
      </c>
      <c r="O58" s="20" t="str">
        <f>IF(AV23=0, "0", IF(SIGN(Mittelwerte!O52) = SIGN(Vorzeichenprüfung!AV23), "WAHR", "FALSCH"))</f>
        <v>0</v>
      </c>
      <c r="P58" s="20" t="str">
        <f>IF(AW23=0, "0", IF(SIGN(Mittelwerte!P52) = SIGN(Vorzeichenprüfung!AW23), "WAHR", "FALSCH"))</f>
        <v>0</v>
      </c>
      <c r="Q58" s="20" t="str">
        <f>IF(AX23=0, "0", IF(SIGN(Mittelwerte!Q52) = SIGN(Vorzeichenprüfung!AX23), "WAHR", "FALSCH"))</f>
        <v>0</v>
      </c>
      <c r="R58" s="20" t="str">
        <f>IF(AY23=0, "0", IF(SIGN(Mittelwerte!R52) = SIGN(Vorzeichenprüfung!AY23), "WAHR", "FALSCH"))</f>
        <v>0</v>
      </c>
      <c r="S58" s="20" t="str">
        <f>IF(AZ23=0, "0", IF(SIGN(Mittelwerte!S52) = SIGN(Vorzeichenprüfung!AZ23), "WAHR", "FALSCH"))</f>
        <v>0</v>
      </c>
      <c r="T58" s="20" t="str">
        <f>IF(BA23=0, "0", IF(SIGN(Mittelwerte!T52) = SIGN(Vorzeichenprüfung!BA23), "WAHR", "FALSCH"))</f>
        <v>0</v>
      </c>
      <c r="U58" s="20" t="str">
        <f>IF(BB23=0, "0", IF(SIGN(Mittelwerte!U52) = SIGN(Vorzeichenprüfung!BB23), "WAHR", "FALSCH"))</f>
        <v>0</v>
      </c>
      <c r="V58" s="20" t="str">
        <f>IF(BC23=0, "0", IF(SIGN(Mittelwerte!V52) = SIGN(Vorzeichenprüfung!BC23), "WAHR", "FALSCH"))</f>
        <v>0</v>
      </c>
      <c r="W58" s="20" t="str">
        <f>IF(BD23=0, "0", IF(SIGN(Mittelwerte!W52) = SIGN(Vorzeichenprüfung!BD23), "WAHR", "FALSCH"))</f>
        <v>0</v>
      </c>
      <c r="X58" s="20" t="str">
        <f>IF(BE23=0, "0", IF(SIGN(Mittelwerte!X52) = SIGN(Vorzeichenprüfung!BE23), "WAHR", "FALSCH"))</f>
        <v>0</v>
      </c>
      <c r="Y58" s="20" t="str">
        <f>IF(BF23=0, "0", IF(SIGN(Mittelwerte!Y52) = SIGN(Vorzeichenprüfung!BF23), "WAHR", "FALSCH"))</f>
        <v>0</v>
      </c>
      <c r="Z58" s="20" t="str">
        <f>IF(BG23=0, "0", IF(SIGN(Mittelwerte!Z52) = SIGN(Vorzeichenprüfung!BG23), "WAHR", "FALSCH"))</f>
        <v>0</v>
      </c>
      <c r="AA58" s="20" t="str">
        <f>IF(BH23=0, "0", IF(SIGN(Mittelwerte!AA52) = SIGN(Vorzeichenprüfung!BH23), "WAHR", "FALSCH"))</f>
        <v>0</v>
      </c>
      <c r="AB58" s="20" t="str">
        <f>IF(BI23=0, "0", IF(SIGN(Mittelwerte!AB52) = SIGN(Vorzeichenprüfung!BI23), "WAHR", "FALSCH"))</f>
        <v>0</v>
      </c>
      <c r="AC58" s="20" t="str">
        <f>IF(BJ23=0, "0", IF(SIGN(Mittelwerte!AC52) = SIGN(Vorzeichenprüfung!BJ23), "WAHR", "FALSCH"))</f>
        <v>0</v>
      </c>
      <c r="AD58" s="20" t="str">
        <f>IF(BK23=0, "0", IF(SIGN(Mittelwerte!AD52) = SIGN(Vorzeichenprüfung!BK23), "WAHR", "FALSCH"))</f>
        <v>0</v>
      </c>
    </row>
    <row r="59" spans="1:30" x14ac:dyDescent="0.2">
      <c r="A59" s="186"/>
      <c r="B59" s="186"/>
      <c r="C59" s="7" t="s">
        <v>147</v>
      </c>
      <c r="D59" s="19" t="s">
        <v>116</v>
      </c>
      <c r="E59" s="20" t="str">
        <f>IF(AL24=0, "0", IF(SIGN(Mittelwerte!E53) = SIGN(Vorzeichenprüfung!AL24), "WAHR", "FALSCH"))</f>
        <v>0</v>
      </c>
      <c r="F59" s="20" t="str">
        <f>IF(AM24=0, "0", IF(SIGN(Mittelwerte!F53) = SIGN(Vorzeichenprüfung!AM24), "WAHR", "FALSCH"))</f>
        <v>0</v>
      </c>
      <c r="G59" s="20" t="str">
        <f>IF(AN24=0, "0", IF(SIGN(Mittelwerte!G53) = SIGN(Vorzeichenprüfung!AN24), "WAHR", "FALSCH"))</f>
        <v>0</v>
      </c>
      <c r="H59" s="20" t="str">
        <f>IF(AO24=0, "0", IF(SIGN(Mittelwerte!H53) = SIGN(Vorzeichenprüfung!AO24), "WAHR", "FALSCH"))</f>
        <v>0</v>
      </c>
      <c r="I59" s="20" t="str">
        <f>IF(AP24=0, "0", IF(SIGN(Mittelwerte!I53) = SIGN(Vorzeichenprüfung!AP24), "WAHR", "FALSCH"))</f>
        <v>0</v>
      </c>
      <c r="J59" s="20" t="str">
        <f>IF(AQ24=0, "0", IF(SIGN(Mittelwerte!J53) = SIGN(Vorzeichenprüfung!AQ24), "WAHR", "FALSCH"))</f>
        <v>0</v>
      </c>
      <c r="K59" s="20" t="str">
        <f>IF(AR24=0, "0", IF(SIGN(Mittelwerte!K53) = SIGN(Vorzeichenprüfung!AR24), "WAHR", "FALSCH"))</f>
        <v>0</v>
      </c>
      <c r="L59" s="20" t="str">
        <f>IF(AS24=0, "0", IF(SIGN(Mittelwerte!L53) = SIGN(Vorzeichenprüfung!AS24), "WAHR", "FALSCH"))</f>
        <v>0</v>
      </c>
      <c r="M59" s="20" t="str">
        <f>IF(AT24=0, "0", IF(SIGN(Mittelwerte!M53) = SIGN(Vorzeichenprüfung!AT24), "WAHR", "FALSCH"))</f>
        <v>0</v>
      </c>
      <c r="N59" s="20" t="str">
        <f>IF(AU24=0, "0", IF(SIGN(Mittelwerte!N53) = SIGN(Vorzeichenprüfung!AU24), "WAHR", "FALSCH"))</f>
        <v>0</v>
      </c>
      <c r="O59" s="20" t="str">
        <f>IF(AV24=0, "0", IF(SIGN(Mittelwerte!O53) = SIGN(Vorzeichenprüfung!AV24), "WAHR", "FALSCH"))</f>
        <v>0</v>
      </c>
      <c r="P59" s="20" t="str">
        <f>IF(AW24=0, "0", IF(SIGN(Mittelwerte!P53) = SIGN(Vorzeichenprüfung!AW24), "WAHR", "FALSCH"))</f>
        <v>0</v>
      </c>
      <c r="Q59" s="20" t="str">
        <f>IF(AX24=0, "0", IF(SIGN(Mittelwerte!Q53) = SIGN(Vorzeichenprüfung!AX24), "WAHR", "FALSCH"))</f>
        <v>0</v>
      </c>
      <c r="R59" s="20" t="str">
        <f>IF(AY24=0, "0", IF(SIGN(Mittelwerte!R53) = SIGN(Vorzeichenprüfung!AY24), "WAHR", "FALSCH"))</f>
        <v>0</v>
      </c>
      <c r="S59" s="20" t="str">
        <f>IF(AZ24=0, "0", IF(SIGN(Mittelwerte!S53) = SIGN(Vorzeichenprüfung!AZ24), "WAHR", "FALSCH"))</f>
        <v>0</v>
      </c>
      <c r="T59" s="20" t="str">
        <f>IF(BA24=0, "0", IF(SIGN(Mittelwerte!T53) = SIGN(Vorzeichenprüfung!BA24), "WAHR", "FALSCH"))</f>
        <v>0</v>
      </c>
      <c r="U59" s="20" t="str">
        <f>IF(BB24=0, "0", IF(SIGN(Mittelwerte!U53) = SIGN(Vorzeichenprüfung!BB24), "WAHR", "FALSCH"))</f>
        <v>0</v>
      </c>
      <c r="V59" s="20" t="str">
        <f>IF(BC24=0, "0", IF(SIGN(Mittelwerte!V53) = SIGN(Vorzeichenprüfung!BC24), "WAHR", "FALSCH"))</f>
        <v>0</v>
      </c>
      <c r="W59" s="20" t="str">
        <f>IF(BD24=0, "0", IF(SIGN(Mittelwerte!W53) = SIGN(Vorzeichenprüfung!BD24), "WAHR", "FALSCH"))</f>
        <v>0</v>
      </c>
      <c r="X59" s="20" t="str">
        <f>IF(BE24=0, "0", IF(SIGN(Mittelwerte!X53) = SIGN(Vorzeichenprüfung!BE24), "WAHR", "FALSCH"))</f>
        <v>0</v>
      </c>
      <c r="Y59" s="20" t="str">
        <f>IF(BF24=0, "0", IF(SIGN(Mittelwerte!Y53) = SIGN(Vorzeichenprüfung!BF24), "WAHR", "FALSCH"))</f>
        <v>0</v>
      </c>
      <c r="Z59" s="20" t="str">
        <f>IF(BG24=0, "0", IF(SIGN(Mittelwerte!Z53) = SIGN(Vorzeichenprüfung!BG24), "WAHR", "FALSCH"))</f>
        <v>0</v>
      </c>
      <c r="AA59" s="20" t="str">
        <f>IF(BH24=0, "0", IF(SIGN(Mittelwerte!AA53) = SIGN(Vorzeichenprüfung!BH24), "WAHR", "FALSCH"))</f>
        <v>0</v>
      </c>
      <c r="AB59" s="20" t="str">
        <f>IF(BI24=0, "0", IF(SIGN(Mittelwerte!AB53) = SIGN(Vorzeichenprüfung!BI24), "WAHR", "FALSCH"))</f>
        <v>0</v>
      </c>
      <c r="AC59" s="20" t="str">
        <f>IF(BJ24=0, "0", IF(SIGN(Mittelwerte!AC53) = SIGN(Vorzeichenprüfung!BJ24), "WAHR", "FALSCH"))</f>
        <v>0</v>
      </c>
      <c r="AD59" s="20" t="str">
        <f>IF(BK24=0, "0", IF(SIGN(Mittelwerte!AD53) = SIGN(Vorzeichenprüfung!BK24), "WAHR", "FALSCH"))</f>
        <v>0</v>
      </c>
    </row>
    <row r="60" spans="1:30" x14ac:dyDescent="0.2">
      <c r="A60" s="186"/>
      <c r="B60" s="186"/>
      <c r="C60" s="7" t="s">
        <v>148</v>
      </c>
      <c r="D60" s="19" t="s">
        <v>117</v>
      </c>
      <c r="E60" s="20" t="str">
        <f>IF(AL25=0, "0", IF(SIGN(Mittelwerte!E54) = SIGN(Vorzeichenprüfung!AL25), "WAHR", "FALSCH"))</f>
        <v>0</v>
      </c>
      <c r="F60" s="20" t="str">
        <f>IF(AM25=0, "0", IF(SIGN(Mittelwerte!F54) = SIGN(Vorzeichenprüfung!AM25), "WAHR", "FALSCH"))</f>
        <v>0</v>
      </c>
      <c r="G60" s="20" t="str">
        <f>IF(AN25=0, "0", IF(SIGN(Mittelwerte!G54) = SIGN(Vorzeichenprüfung!AN25), "WAHR", "FALSCH"))</f>
        <v>0</v>
      </c>
      <c r="H60" s="20" t="str">
        <f>IF(AO25=0, "0", IF(SIGN(Mittelwerte!H54) = SIGN(Vorzeichenprüfung!AO25), "WAHR", "FALSCH"))</f>
        <v>0</v>
      </c>
      <c r="I60" s="20" t="str">
        <f>IF(AP25=0, "0", IF(SIGN(Mittelwerte!I54) = SIGN(Vorzeichenprüfung!AP25), "WAHR", "FALSCH"))</f>
        <v>WAHR</v>
      </c>
      <c r="J60" s="20" t="str">
        <f>IF(AQ25=0, "0", IF(SIGN(Mittelwerte!J54) = SIGN(Vorzeichenprüfung!AQ25), "WAHR", "FALSCH"))</f>
        <v>0</v>
      </c>
      <c r="K60" s="20" t="str">
        <f>IF(AR25=0, "0", IF(SIGN(Mittelwerte!K54) = SIGN(Vorzeichenprüfung!AR25), "WAHR", "FALSCH"))</f>
        <v>0</v>
      </c>
      <c r="L60" s="20" t="str">
        <f>IF(AS25=0, "0", IF(SIGN(Mittelwerte!L54) = SIGN(Vorzeichenprüfung!AS25), "WAHR", "FALSCH"))</f>
        <v>0</v>
      </c>
      <c r="M60" s="20" t="str">
        <f>IF(AT25=0, "0", IF(SIGN(Mittelwerte!M54) = SIGN(Vorzeichenprüfung!AT25), "WAHR", "FALSCH"))</f>
        <v>0</v>
      </c>
      <c r="N60" s="20" t="str">
        <f>IF(AU25=0, "0", IF(SIGN(Mittelwerte!N54) = SIGN(Vorzeichenprüfung!AU25), "WAHR", "FALSCH"))</f>
        <v>0</v>
      </c>
      <c r="O60" s="20" t="str">
        <f>IF(AV25=0, "0", IF(SIGN(Mittelwerte!O54) = SIGN(Vorzeichenprüfung!AV25), "WAHR", "FALSCH"))</f>
        <v>FALSCH</v>
      </c>
      <c r="P60" s="20" t="str">
        <f>IF(AW25=0, "0", IF(SIGN(Mittelwerte!P54) = SIGN(Vorzeichenprüfung!AW25), "WAHR", "FALSCH"))</f>
        <v>0</v>
      </c>
      <c r="Q60" s="20" t="str">
        <f>IF(AX25=0, "0", IF(SIGN(Mittelwerte!Q54) = SIGN(Vorzeichenprüfung!AX25), "WAHR", "FALSCH"))</f>
        <v>0</v>
      </c>
      <c r="R60" s="20" t="str">
        <f>IF(AY25=0, "0", IF(SIGN(Mittelwerte!R54) = SIGN(Vorzeichenprüfung!AY25), "WAHR", "FALSCH"))</f>
        <v>0</v>
      </c>
      <c r="S60" s="20" t="str">
        <f>IF(AZ25=0, "0", IF(SIGN(Mittelwerte!S54) = SIGN(Vorzeichenprüfung!AZ25), "WAHR", "FALSCH"))</f>
        <v>0</v>
      </c>
      <c r="T60" s="20" t="str">
        <f>IF(BA25=0, "0", IF(SIGN(Mittelwerte!T54) = SIGN(Vorzeichenprüfung!BA25), "WAHR", "FALSCH"))</f>
        <v>0</v>
      </c>
      <c r="U60" s="20" t="str">
        <f>IF(BB25=0, "0", IF(SIGN(Mittelwerte!U54) = SIGN(Vorzeichenprüfung!BB25), "WAHR", "FALSCH"))</f>
        <v>WAHR</v>
      </c>
      <c r="V60" s="20" t="str">
        <f>IF(BC25=0, "0", IF(SIGN(Mittelwerte!V54) = SIGN(Vorzeichenprüfung!BC25), "WAHR", "FALSCH"))</f>
        <v>FALSCH</v>
      </c>
      <c r="W60" s="20" t="str">
        <f>IF(BD25=0, "0", IF(SIGN(Mittelwerte!W54) = SIGN(Vorzeichenprüfung!BD25), "WAHR", "FALSCH"))</f>
        <v>0</v>
      </c>
      <c r="X60" s="20" t="str">
        <f>IF(BE25=0, "0", IF(SIGN(Mittelwerte!X54) = SIGN(Vorzeichenprüfung!BE25), "WAHR", "FALSCH"))</f>
        <v>0</v>
      </c>
      <c r="Y60" s="20" t="str">
        <f>IF(BF25=0, "0", IF(SIGN(Mittelwerte!Y54) = SIGN(Vorzeichenprüfung!BF25), "WAHR", "FALSCH"))</f>
        <v>0</v>
      </c>
      <c r="Z60" s="20" t="str">
        <f>IF(BG25=0, "0", IF(SIGN(Mittelwerte!Z54) = SIGN(Vorzeichenprüfung!BG25), "WAHR", "FALSCH"))</f>
        <v>0</v>
      </c>
      <c r="AA60" s="20" t="str">
        <f>IF(BH25=0, "0", IF(SIGN(Mittelwerte!AA54) = SIGN(Vorzeichenprüfung!BH25), "WAHR", "FALSCH"))</f>
        <v>0</v>
      </c>
      <c r="AB60" s="20" t="str">
        <f>IF(BI25=0, "0", IF(SIGN(Mittelwerte!AB54) = SIGN(Vorzeichenprüfung!BI25), "WAHR", "FALSCH"))</f>
        <v>WAHR</v>
      </c>
      <c r="AC60" s="20" t="str">
        <f>IF(BJ25=0, "0", IF(SIGN(Mittelwerte!AC54) = SIGN(Vorzeichenprüfung!BJ25), "WAHR", "FALSCH"))</f>
        <v>0</v>
      </c>
      <c r="AD60" s="20" t="str">
        <f>IF(BK25=0, "0", IF(SIGN(Mittelwerte!AD54) = SIGN(Vorzeichenprüfung!BK25), "WAHR", "FALSCH"))</f>
        <v>0</v>
      </c>
    </row>
    <row r="61" spans="1:30" x14ac:dyDescent="0.2">
      <c r="A61" s="186"/>
      <c r="B61" s="186"/>
      <c r="C61" s="7" t="s">
        <v>149</v>
      </c>
      <c r="D61" s="19" t="s">
        <v>118</v>
      </c>
      <c r="E61" s="20" t="str">
        <f>IF(AL26=0, "0", IF(SIGN(Mittelwerte!E55) = SIGN(Vorzeichenprüfung!AL26), "WAHR", "FALSCH"))</f>
        <v>WAHR</v>
      </c>
      <c r="F61" s="20" t="str">
        <f>IF(AM26=0, "0", IF(SIGN(Mittelwerte!F55) = SIGN(Vorzeichenprüfung!AM26), "WAHR", "FALSCH"))</f>
        <v>0</v>
      </c>
      <c r="G61" s="20" t="str">
        <f>IF(AN26=0, "0", IF(SIGN(Mittelwerte!G55) = SIGN(Vorzeichenprüfung!AN26), "WAHR", "FALSCH"))</f>
        <v>WAHR</v>
      </c>
      <c r="H61" s="20" t="str">
        <f>IF(AO26=0, "0", IF(SIGN(Mittelwerte!H55) = SIGN(Vorzeichenprüfung!AO26), "WAHR", "FALSCH"))</f>
        <v>0</v>
      </c>
      <c r="I61" s="20" t="str">
        <f>IF(AP26=0, "0", IF(SIGN(Mittelwerte!I55) = SIGN(Vorzeichenprüfung!AP26), "WAHR", "FALSCH"))</f>
        <v>WAHR</v>
      </c>
      <c r="J61" s="20" t="str">
        <f>IF(AQ26=0, "0", IF(SIGN(Mittelwerte!J55) = SIGN(Vorzeichenprüfung!AQ26), "WAHR", "FALSCH"))</f>
        <v>WAHR</v>
      </c>
      <c r="K61" s="20" t="str">
        <f>IF(AR26=0, "0", IF(SIGN(Mittelwerte!K55) = SIGN(Vorzeichenprüfung!AR26), "WAHR", "FALSCH"))</f>
        <v>0</v>
      </c>
      <c r="L61" s="20" t="str">
        <f>IF(AS26=0, "0", IF(SIGN(Mittelwerte!L55) = SIGN(Vorzeichenprüfung!AS26), "WAHR", "FALSCH"))</f>
        <v>0</v>
      </c>
      <c r="M61" s="20" t="str">
        <f>IF(AT26=0, "0", IF(SIGN(Mittelwerte!M55) = SIGN(Vorzeichenprüfung!AT26), "WAHR", "FALSCH"))</f>
        <v>WAHR</v>
      </c>
      <c r="N61" s="20" t="str">
        <f>IF(AU26=0, "0", IF(SIGN(Mittelwerte!N55) = SIGN(Vorzeichenprüfung!AU26), "WAHR", "FALSCH"))</f>
        <v>0</v>
      </c>
      <c r="O61" s="20" t="str">
        <f>IF(AV26=0, "0", IF(SIGN(Mittelwerte!O55) = SIGN(Vorzeichenprüfung!AV26), "WAHR", "FALSCH"))</f>
        <v>0</v>
      </c>
      <c r="P61" s="20" t="str">
        <f>IF(AW26=0, "0", IF(SIGN(Mittelwerte!P55) = SIGN(Vorzeichenprüfung!AW26), "WAHR", "FALSCH"))</f>
        <v>0</v>
      </c>
      <c r="Q61" s="20" t="str">
        <f>IF(AX26=0, "0", IF(SIGN(Mittelwerte!Q55) = SIGN(Vorzeichenprüfung!AX26), "WAHR", "FALSCH"))</f>
        <v>0</v>
      </c>
      <c r="R61" s="20" t="str">
        <f>IF(AY26=0, "0", IF(SIGN(Mittelwerte!R55) = SIGN(Vorzeichenprüfung!AY26), "WAHR", "FALSCH"))</f>
        <v>0</v>
      </c>
      <c r="S61" s="20" t="str">
        <f>IF(AZ26=0, "0", IF(SIGN(Mittelwerte!S55) = SIGN(Vorzeichenprüfung!AZ26), "WAHR", "FALSCH"))</f>
        <v>0</v>
      </c>
      <c r="T61" s="20" t="str">
        <f>IF(BA26=0, "0", IF(SIGN(Mittelwerte!T55) = SIGN(Vorzeichenprüfung!BA26), "WAHR", "FALSCH"))</f>
        <v>0</v>
      </c>
      <c r="U61" s="20" t="str">
        <f>IF(BB26=0, "0", IF(SIGN(Mittelwerte!U55) = SIGN(Vorzeichenprüfung!BB26), "WAHR", "FALSCH"))</f>
        <v>FALSCH</v>
      </c>
      <c r="V61" s="20" t="str">
        <f>IF(BC26=0, "0", IF(SIGN(Mittelwerte!V55) = SIGN(Vorzeichenprüfung!BC26), "WAHR", "FALSCH"))</f>
        <v>WAHR</v>
      </c>
      <c r="W61" s="20" t="str">
        <f>IF(BD26=0, "0", IF(SIGN(Mittelwerte!W55) = SIGN(Vorzeichenprüfung!BD26), "WAHR", "FALSCH"))</f>
        <v>0</v>
      </c>
      <c r="X61" s="20" t="str">
        <f>IF(BE26=0, "0", IF(SIGN(Mittelwerte!X55) = SIGN(Vorzeichenprüfung!BE26), "WAHR", "FALSCH"))</f>
        <v>0</v>
      </c>
      <c r="Y61" s="20" t="str">
        <f>IF(BF26=0, "0", IF(SIGN(Mittelwerte!Y55) = SIGN(Vorzeichenprüfung!BF26), "WAHR", "FALSCH"))</f>
        <v>0</v>
      </c>
      <c r="Z61" s="20" t="str">
        <f>IF(BG26=0, "0", IF(SIGN(Mittelwerte!Z55) = SIGN(Vorzeichenprüfung!BG26), "WAHR", "FALSCH"))</f>
        <v>0</v>
      </c>
      <c r="AA61" s="20" t="str">
        <f>IF(BH26=0, "0", IF(SIGN(Mittelwerte!AA55) = SIGN(Vorzeichenprüfung!BH26), "WAHR", "FALSCH"))</f>
        <v>0</v>
      </c>
      <c r="AB61" s="20" t="str">
        <f>IF(BI26=0, "0", IF(SIGN(Mittelwerte!AB55) = SIGN(Vorzeichenprüfung!BI26), "WAHR", "FALSCH"))</f>
        <v>FALSCH</v>
      </c>
      <c r="AC61" s="20" t="str">
        <f>IF(BJ26=0, "0", IF(SIGN(Mittelwerte!AC55) = SIGN(Vorzeichenprüfung!BJ26), "WAHR", "FALSCH"))</f>
        <v>0</v>
      </c>
      <c r="AD61" s="20" t="str">
        <f>IF(BK26=0, "0", IF(SIGN(Mittelwerte!AD55) = SIGN(Vorzeichenprüfung!BK26), "WAHR", "FALSCH"))</f>
        <v>0</v>
      </c>
    </row>
    <row r="62" spans="1:30" x14ac:dyDescent="0.2">
      <c r="A62" s="186"/>
      <c r="B62" s="186"/>
      <c r="C62" s="7" t="s">
        <v>150</v>
      </c>
      <c r="D62" s="19" t="s">
        <v>119</v>
      </c>
      <c r="E62" s="20" t="str">
        <f>IF(AL27=0, "0", IF(SIGN(Mittelwerte!E56) = SIGN(Vorzeichenprüfung!AL27), "WAHR", "FALSCH"))</f>
        <v>FALSCH</v>
      </c>
      <c r="F62" s="20" t="str">
        <f>IF(AM27=0, "0", IF(SIGN(Mittelwerte!F56) = SIGN(Vorzeichenprüfung!AM27), "WAHR", "FALSCH"))</f>
        <v>0</v>
      </c>
      <c r="G62" s="20" t="str">
        <f>IF(AN27=0, "0", IF(SIGN(Mittelwerte!G56) = SIGN(Vorzeichenprüfung!AN27), "WAHR", "FALSCH"))</f>
        <v>0</v>
      </c>
      <c r="H62" s="20" t="str">
        <f>IF(AO27=0, "0", IF(SIGN(Mittelwerte!H56) = SIGN(Vorzeichenprüfung!AO27), "WAHR", "FALSCH"))</f>
        <v>0</v>
      </c>
      <c r="I62" s="20" t="str">
        <f>IF(AP27=0, "0", IF(SIGN(Mittelwerte!I56) = SIGN(Vorzeichenprüfung!AP27), "WAHR", "FALSCH"))</f>
        <v>WAHR</v>
      </c>
      <c r="J62" s="20" t="str">
        <f>IF(AQ27=0, "0", IF(SIGN(Mittelwerte!J56) = SIGN(Vorzeichenprüfung!AQ27), "WAHR", "FALSCH"))</f>
        <v>0</v>
      </c>
      <c r="K62" s="20" t="str">
        <f>IF(AR27=0, "0", IF(SIGN(Mittelwerte!K56) = SIGN(Vorzeichenprüfung!AR27), "WAHR", "FALSCH"))</f>
        <v>0</v>
      </c>
      <c r="L62" s="20" t="str">
        <f>IF(AS27=0, "0", IF(SIGN(Mittelwerte!L56) = SIGN(Vorzeichenprüfung!AS27), "WAHR", "FALSCH"))</f>
        <v>0</v>
      </c>
      <c r="M62" s="20" t="str">
        <f>IF(AT27=0, "0", IF(SIGN(Mittelwerte!M56) = SIGN(Vorzeichenprüfung!AT27), "WAHR", "FALSCH"))</f>
        <v>0</v>
      </c>
      <c r="N62" s="20" t="str">
        <f>IF(AU27=0, "0", IF(SIGN(Mittelwerte!N56) = SIGN(Vorzeichenprüfung!AU27), "WAHR", "FALSCH"))</f>
        <v>0</v>
      </c>
      <c r="O62" s="20" t="str">
        <f>IF(AV27=0, "0", IF(SIGN(Mittelwerte!O56) = SIGN(Vorzeichenprüfung!AV27), "WAHR", "FALSCH"))</f>
        <v>0</v>
      </c>
      <c r="P62" s="20" t="str">
        <f>IF(AW27=0, "0", IF(SIGN(Mittelwerte!P56) = SIGN(Vorzeichenprüfung!AW27), "WAHR", "FALSCH"))</f>
        <v>0</v>
      </c>
      <c r="Q62" s="20" t="str">
        <f>IF(AX27=0, "0", IF(SIGN(Mittelwerte!Q56) = SIGN(Vorzeichenprüfung!AX27), "WAHR", "FALSCH"))</f>
        <v>0</v>
      </c>
      <c r="R62" s="20" t="str">
        <f>IF(AY27=0, "0", IF(SIGN(Mittelwerte!R56) = SIGN(Vorzeichenprüfung!AY27), "WAHR", "FALSCH"))</f>
        <v>0</v>
      </c>
      <c r="S62" s="20" t="str">
        <f>IF(AZ27=0, "0", IF(SIGN(Mittelwerte!S56) = SIGN(Vorzeichenprüfung!AZ27), "WAHR", "FALSCH"))</f>
        <v>0</v>
      </c>
      <c r="T62" s="20" t="str">
        <f>IF(BA27=0, "0", IF(SIGN(Mittelwerte!T56) = SIGN(Vorzeichenprüfung!BA27), "WAHR", "FALSCH"))</f>
        <v>0</v>
      </c>
      <c r="U62" s="20" t="str">
        <f>IF(BB27=0, "0", IF(SIGN(Mittelwerte!U56) = SIGN(Vorzeichenprüfung!BB27), "WAHR", "FALSCH"))</f>
        <v>0</v>
      </c>
      <c r="V62" s="20" t="str">
        <f>IF(BC27=0, "0", IF(SIGN(Mittelwerte!V56) = SIGN(Vorzeichenprüfung!BC27), "WAHR", "FALSCH"))</f>
        <v>0</v>
      </c>
      <c r="W62" s="20" t="str">
        <f>IF(BD27=0, "0", IF(SIGN(Mittelwerte!W56) = SIGN(Vorzeichenprüfung!BD27), "WAHR", "FALSCH"))</f>
        <v>0</v>
      </c>
      <c r="X62" s="20" t="str">
        <f>IF(BE27=0, "0", IF(SIGN(Mittelwerte!X56) = SIGN(Vorzeichenprüfung!BE27), "WAHR", "FALSCH"))</f>
        <v>0</v>
      </c>
      <c r="Y62" s="20" t="str">
        <f>IF(BF27=0, "0", IF(SIGN(Mittelwerte!Y56) = SIGN(Vorzeichenprüfung!BF27), "WAHR", "FALSCH"))</f>
        <v>0</v>
      </c>
      <c r="Z62" s="20" t="str">
        <f>IF(BG27=0, "0", IF(SIGN(Mittelwerte!Z56) = SIGN(Vorzeichenprüfung!BG27), "WAHR", "FALSCH"))</f>
        <v>0</v>
      </c>
      <c r="AA62" s="20" t="str">
        <f>IF(BH27=0, "0", IF(SIGN(Mittelwerte!AA56) = SIGN(Vorzeichenprüfung!BH27), "WAHR", "FALSCH"))</f>
        <v>0</v>
      </c>
      <c r="AB62" s="20" t="str">
        <f>IF(BI27=0, "0", IF(SIGN(Mittelwerte!AB56) = SIGN(Vorzeichenprüfung!BI27), "WAHR", "FALSCH"))</f>
        <v>0</v>
      </c>
      <c r="AC62" s="20" t="str">
        <f>IF(BJ27=0, "0", IF(SIGN(Mittelwerte!AC56) = SIGN(Vorzeichenprüfung!BJ27), "WAHR", "FALSCH"))</f>
        <v>0</v>
      </c>
      <c r="AD62" s="20" t="str">
        <f>IF(BK27=0, "0", IF(SIGN(Mittelwerte!AD56) = SIGN(Vorzeichenprüfung!BK27), "WAHR", "FALSCH"))</f>
        <v>0</v>
      </c>
    </row>
    <row r="63" spans="1:30" x14ac:dyDescent="0.2">
      <c r="A63" s="186"/>
      <c r="B63" s="186"/>
      <c r="C63" s="7" t="s">
        <v>151</v>
      </c>
      <c r="D63" s="19" t="s">
        <v>120</v>
      </c>
      <c r="E63" s="20" t="str">
        <f>IF(AL28=0, "0", IF(SIGN(Mittelwerte!E57) = SIGN(Vorzeichenprüfung!AL28), "WAHR", "FALSCH"))</f>
        <v>0</v>
      </c>
      <c r="F63" s="20" t="str">
        <f>IF(AM28=0, "0", IF(SIGN(Mittelwerte!F57) = SIGN(Vorzeichenprüfung!AM28), "WAHR", "FALSCH"))</f>
        <v>0</v>
      </c>
      <c r="G63" s="20" t="str">
        <f>IF(AN28=0, "0", IF(SIGN(Mittelwerte!G57) = SIGN(Vorzeichenprüfung!AN28), "WAHR", "FALSCH"))</f>
        <v>0</v>
      </c>
      <c r="H63" s="20" t="str">
        <f>IF(AO28=0, "0", IF(SIGN(Mittelwerte!H57) = SIGN(Vorzeichenprüfung!AO28), "WAHR", "FALSCH"))</f>
        <v>0</v>
      </c>
      <c r="I63" s="20" t="str">
        <f>IF(AP28=0, "0", IF(SIGN(Mittelwerte!I57) = SIGN(Vorzeichenprüfung!AP28), "WAHR", "FALSCH"))</f>
        <v>0</v>
      </c>
      <c r="J63" s="20" t="str">
        <f>IF(AQ28=0, "0", IF(SIGN(Mittelwerte!J57) = SIGN(Vorzeichenprüfung!AQ28), "WAHR", "FALSCH"))</f>
        <v>0</v>
      </c>
      <c r="K63" s="20" t="str">
        <f>IF(AR28=0, "0", IF(SIGN(Mittelwerte!K57) = SIGN(Vorzeichenprüfung!AR28), "WAHR", "FALSCH"))</f>
        <v>0</v>
      </c>
      <c r="L63" s="20" t="str">
        <f>IF(AS28=0, "0", IF(SIGN(Mittelwerte!L57) = SIGN(Vorzeichenprüfung!AS28), "WAHR", "FALSCH"))</f>
        <v>0</v>
      </c>
      <c r="M63" s="20" t="str">
        <f>IF(AT28=0, "0", IF(SIGN(Mittelwerte!M57) = SIGN(Vorzeichenprüfung!AT28), "WAHR", "FALSCH"))</f>
        <v>0</v>
      </c>
      <c r="N63" s="20" t="str">
        <f>IF(AU28=0, "0", IF(SIGN(Mittelwerte!N57) = SIGN(Vorzeichenprüfung!AU28), "WAHR", "FALSCH"))</f>
        <v>0</v>
      </c>
      <c r="O63" s="20" t="str">
        <f>IF(AV28=0, "0", IF(SIGN(Mittelwerte!O57) = SIGN(Vorzeichenprüfung!AV28), "WAHR", "FALSCH"))</f>
        <v>0</v>
      </c>
      <c r="P63" s="20" t="str">
        <f>IF(AW28=0, "0", IF(SIGN(Mittelwerte!P57) = SIGN(Vorzeichenprüfung!AW28), "WAHR", "FALSCH"))</f>
        <v>0</v>
      </c>
      <c r="Q63" s="20" t="str">
        <f>IF(AX28=0, "0", IF(SIGN(Mittelwerte!Q57) = SIGN(Vorzeichenprüfung!AX28), "WAHR", "FALSCH"))</f>
        <v>0</v>
      </c>
      <c r="R63" s="20" t="str">
        <f>IF(AY28=0, "0", IF(SIGN(Mittelwerte!R57) = SIGN(Vorzeichenprüfung!AY28), "WAHR", "FALSCH"))</f>
        <v>0</v>
      </c>
      <c r="S63" s="20" t="str">
        <f>IF(AZ28=0, "0", IF(SIGN(Mittelwerte!S57) = SIGN(Vorzeichenprüfung!AZ28), "WAHR", "FALSCH"))</f>
        <v>0</v>
      </c>
      <c r="T63" s="20" t="str">
        <f>IF(BA28=0, "0", IF(SIGN(Mittelwerte!T57) = SIGN(Vorzeichenprüfung!BA28), "WAHR", "FALSCH"))</f>
        <v>0</v>
      </c>
      <c r="U63" s="20" t="str">
        <f>IF(BB28=0, "0", IF(SIGN(Mittelwerte!U57) = SIGN(Vorzeichenprüfung!BB28), "WAHR", "FALSCH"))</f>
        <v>0</v>
      </c>
      <c r="V63" s="20" t="str">
        <f>IF(BC28=0, "0", IF(SIGN(Mittelwerte!V57) = SIGN(Vorzeichenprüfung!BC28), "WAHR", "FALSCH"))</f>
        <v>0</v>
      </c>
      <c r="W63" s="20" t="str">
        <f>IF(BD28=0, "0", IF(SIGN(Mittelwerte!W57) = SIGN(Vorzeichenprüfung!BD28), "WAHR", "FALSCH"))</f>
        <v>0</v>
      </c>
      <c r="X63" s="20" t="str">
        <f>IF(BE28=0, "0", IF(SIGN(Mittelwerte!X57) = SIGN(Vorzeichenprüfung!BE28), "WAHR", "FALSCH"))</f>
        <v>0</v>
      </c>
      <c r="Y63" s="20" t="str">
        <f>IF(BF28=0, "0", IF(SIGN(Mittelwerte!Y57) = SIGN(Vorzeichenprüfung!BF28), "WAHR", "FALSCH"))</f>
        <v>0</v>
      </c>
      <c r="Z63" s="20" t="str">
        <f>IF(BG28=0, "0", IF(SIGN(Mittelwerte!Z57) = SIGN(Vorzeichenprüfung!BG28), "WAHR", "FALSCH"))</f>
        <v>0</v>
      </c>
      <c r="AA63" s="20" t="str">
        <f>IF(BH28=0, "0", IF(SIGN(Mittelwerte!AA57) = SIGN(Vorzeichenprüfung!BH28), "WAHR", "FALSCH"))</f>
        <v>0</v>
      </c>
      <c r="AB63" s="20" t="str">
        <f>IF(BI28=0, "0", IF(SIGN(Mittelwerte!AB57) = SIGN(Vorzeichenprüfung!BI28), "WAHR", "FALSCH"))</f>
        <v>0</v>
      </c>
      <c r="AC63" s="20" t="str">
        <f>IF(BJ28=0, "0", IF(SIGN(Mittelwerte!AC57) = SIGN(Vorzeichenprüfung!BJ28), "WAHR", "FALSCH"))</f>
        <v>0</v>
      </c>
      <c r="AD63" s="20" t="str">
        <f>IF(BK28=0, "0", IF(SIGN(Mittelwerte!AD57) = SIGN(Vorzeichenprüfung!BK28), "WAHR", "FALSCH"))</f>
        <v>0</v>
      </c>
    </row>
    <row r="64" spans="1:30" x14ac:dyDescent="0.2">
      <c r="A64" s="186"/>
      <c r="B64" s="186"/>
      <c r="C64" s="7" t="s">
        <v>152</v>
      </c>
      <c r="D64" s="19" t="s">
        <v>121</v>
      </c>
      <c r="E64" s="20" t="str">
        <f>IF(AL29=0, "0", IF(SIGN(Mittelwerte!E58) = SIGN(Vorzeichenprüfung!AL29), "WAHR", "FALSCH"))</f>
        <v>0</v>
      </c>
      <c r="F64" s="20" t="str">
        <f>IF(AM29=0, "0", IF(SIGN(Mittelwerte!F58) = SIGN(Vorzeichenprüfung!AM29), "WAHR", "FALSCH"))</f>
        <v>0</v>
      </c>
      <c r="G64" s="20" t="str">
        <f>IF(AN29=0, "0", IF(SIGN(Mittelwerte!G58) = SIGN(Vorzeichenprüfung!AN29), "WAHR", "FALSCH"))</f>
        <v>0</v>
      </c>
      <c r="H64" s="20" t="str">
        <f>IF(AO29=0, "0", IF(SIGN(Mittelwerte!H58) = SIGN(Vorzeichenprüfung!AO29), "WAHR", "FALSCH"))</f>
        <v>0</v>
      </c>
      <c r="I64" s="20" t="str">
        <f>IF(AP29=0, "0", IF(SIGN(Mittelwerte!I58) = SIGN(Vorzeichenprüfung!AP29), "WAHR", "FALSCH"))</f>
        <v>0</v>
      </c>
      <c r="J64" s="20" t="str">
        <f>IF(AQ29=0, "0", IF(SIGN(Mittelwerte!J58) = SIGN(Vorzeichenprüfung!AQ29), "WAHR", "FALSCH"))</f>
        <v>0</v>
      </c>
      <c r="K64" s="20" t="str">
        <f>IF(AR29=0, "0", IF(SIGN(Mittelwerte!K58) = SIGN(Vorzeichenprüfung!AR29), "WAHR", "FALSCH"))</f>
        <v>0</v>
      </c>
      <c r="L64" s="20" t="str">
        <f>IF(AS29=0, "0", IF(SIGN(Mittelwerte!L58) = SIGN(Vorzeichenprüfung!AS29), "WAHR", "FALSCH"))</f>
        <v>0</v>
      </c>
      <c r="M64" s="20" t="str">
        <f>IF(AT29=0, "0", IF(SIGN(Mittelwerte!M58) = SIGN(Vorzeichenprüfung!AT29), "WAHR", "FALSCH"))</f>
        <v>0</v>
      </c>
      <c r="N64" s="20" t="str">
        <f>IF(AU29=0, "0", IF(SIGN(Mittelwerte!N58) = SIGN(Vorzeichenprüfung!AU29), "WAHR", "FALSCH"))</f>
        <v>0</v>
      </c>
      <c r="O64" s="20" t="str">
        <f>IF(AV29=0, "0", IF(SIGN(Mittelwerte!O58) = SIGN(Vorzeichenprüfung!AV29), "WAHR", "FALSCH"))</f>
        <v>0</v>
      </c>
      <c r="P64" s="20" t="str">
        <f>IF(AW29=0, "0", IF(SIGN(Mittelwerte!P58) = SIGN(Vorzeichenprüfung!AW29), "WAHR", "FALSCH"))</f>
        <v>0</v>
      </c>
      <c r="Q64" s="20" t="str">
        <f>IF(AX29=0, "0", IF(SIGN(Mittelwerte!Q58) = SIGN(Vorzeichenprüfung!AX29), "WAHR", "FALSCH"))</f>
        <v>0</v>
      </c>
      <c r="R64" s="20" t="str">
        <f>IF(AY29=0, "0", IF(SIGN(Mittelwerte!R58) = SIGN(Vorzeichenprüfung!AY29), "WAHR", "FALSCH"))</f>
        <v>0</v>
      </c>
      <c r="S64" s="20" t="str">
        <f>IF(AZ29=0, "0", IF(SIGN(Mittelwerte!S58) = SIGN(Vorzeichenprüfung!AZ29), "WAHR", "FALSCH"))</f>
        <v>0</v>
      </c>
      <c r="T64" s="20" t="str">
        <f>IF(BA29=0, "0", IF(SIGN(Mittelwerte!T58) = SIGN(Vorzeichenprüfung!BA29), "WAHR", "FALSCH"))</f>
        <v>0</v>
      </c>
      <c r="U64" s="20" t="str">
        <f>IF(BB29=0, "0", IF(SIGN(Mittelwerte!U58) = SIGN(Vorzeichenprüfung!BB29), "WAHR", "FALSCH"))</f>
        <v>0</v>
      </c>
      <c r="V64" s="20" t="str">
        <f>IF(BC29=0, "0", IF(SIGN(Mittelwerte!V58) = SIGN(Vorzeichenprüfung!BC29), "WAHR", "FALSCH"))</f>
        <v>WAHR</v>
      </c>
      <c r="W64" s="20" t="str">
        <f>IF(BD29=0, "0", IF(SIGN(Mittelwerte!W58) = SIGN(Vorzeichenprüfung!BD29), "WAHR", "FALSCH"))</f>
        <v>0</v>
      </c>
      <c r="X64" s="20" t="str">
        <f>IF(BE29=0, "0", IF(SIGN(Mittelwerte!X58) = SIGN(Vorzeichenprüfung!BE29), "WAHR", "FALSCH"))</f>
        <v>0</v>
      </c>
      <c r="Y64" s="20" t="str">
        <f>IF(BF29=0, "0", IF(SIGN(Mittelwerte!Y58) = SIGN(Vorzeichenprüfung!BF29), "WAHR", "FALSCH"))</f>
        <v>0</v>
      </c>
      <c r="Z64" s="20" t="str">
        <f>IF(BG29=0, "0", IF(SIGN(Mittelwerte!Z58) = SIGN(Vorzeichenprüfung!BG29), "WAHR", "FALSCH"))</f>
        <v>0</v>
      </c>
      <c r="AA64" s="20" t="str">
        <f>IF(BH29=0, "0", IF(SIGN(Mittelwerte!AA58) = SIGN(Vorzeichenprüfung!BH29), "WAHR", "FALSCH"))</f>
        <v>0</v>
      </c>
      <c r="AB64" s="20" t="str">
        <f>IF(BI29=0, "0", IF(SIGN(Mittelwerte!AB58) = SIGN(Vorzeichenprüfung!BI29), "WAHR", "FALSCH"))</f>
        <v>0</v>
      </c>
      <c r="AC64" s="20" t="str">
        <f>IF(BJ29=0, "0", IF(SIGN(Mittelwerte!AC58) = SIGN(Vorzeichenprüfung!BJ29), "WAHR", "FALSCH"))</f>
        <v>0</v>
      </c>
      <c r="AD64" s="20" t="str">
        <f>IF(BK29=0, "0", IF(SIGN(Mittelwerte!AD58) = SIGN(Vorzeichenprüfung!BK29), "WAHR", "FALSCH"))</f>
        <v>0</v>
      </c>
    </row>
    <row r="65" spans="1:30" x14ac:dyDescent="0.2">
      <c r="A65" s="186"/>
      <c r="B65" s="186"/>
      <c r="C65" s="7" t="s">
        <v>153</v>
      </c>
      <c r="D65" s="19" t="s">
        <v>122</v>
      </c>
      <c r="E65" s="20" t="str">
        <f>IF(AL30=0, "0", IF(SIGN(Mittelwerte!E59) = SIGN(Vorzeichenprüfung!AL30), "WAHR", "FALSCH"))</f>
        <v>0</v>
      </c>
      <c r="F65" s="20" t="str">
        <f>IF(AM30=0, "0", IF(SIGN(Mittelwerte!F59) = SIGN(Vorzeichenprüfung!AM30), "WAHR", "FALSCH"))</f>
        <v>0</v>
      </c>
      <c r="G65" s="20" t="str">
        <f>IF(AN30=0, "0", IF(SIGN(Mittelwerte!G59) = SIGN(Vorzeichenprüfung!AN30), "WAHR", "FALSCH"))</f>
        <v>0</v>
      </c>
      <c r="H65" s="20" t="str">
        <f>IF(AO30=0, "0", IF(SIGN(Mittelwerte!H59) = SIGN(Vorzeichenprüfung!AO30), "WAHR", "FALSCH"))</f>
        <v>0</v>
      </c>
      <c r="I65" s="20" t="str">
        <f>IF(AP30=0, "0", IF(SIGN(Mittelwerte!I59) = SIGN(Vorzeichenprüfung!AP30), "WAHR", "FALSCH"))</f>
        <v>0</v>
      </c>
      <c r="J65" s="20" t="str">
        <f>IF(AQ30=0, "0", IF(SIGN(Mittelwerte!J59) = SIGN(Vorzeichenprüfung!AQ30), "WAHR", "FALSCH"))</f>
        <v>0</v>
      </c>
      <c r="K65" s="20" t="str">
        <f>IF(AR30=0, "0", IF(SIGN(Mittelwerte!K59) = SIGN(Vorzeichenprüfung!AR30), "WAHR", "FALSCH"))</f>
        <v>0</v>
      </c>
      <c r="L65" s="20" t="str">
        <f>IF(AS30=0, "0", IF(SIGN(Mittelwerte!L59) = SIGN(Vorzeichenprüfung!AS30), "WAHR", "FALSCH"))</f>
        <v>0</v>
      </c>
      <c r="M65" s="20" t="str">
        <f>IF(AT30=0, "0", IF(SIGN(Mittelwerte!M59) = SIGN(Vorzeichenprüfung!AT30), "WAHR", "FALSCH"))</f>
        <v>0</v>
      </c>
      <c r="N65" s="20" t="str">
        <f>IF(AU30=0, "0", IF(SIGN(Mittelwerte!N59) = SIGN(Vorzeichenprüfung!AU30), "WAHR", "FALSCH"))</f>
        <v>0</v>
      </c>
      <c r="O65" s="20" t="str">
        <f>IF(AV30=0, "0", IF(SIGN(Mittelwerte!O59) = SIGN(Vorzeichenprüfung!AV30), "WAHR", "FALSCH"))</f>
        <v>0</v>
      </c>
      <c r="P65" s="20" t="str">
        <f>IF(AW30=0, "0", IF(SIGN(Mittelwerte!P59) = SIGN(Vorzeichenprüfung!AW30), "WAHR", "FALSCH"))</f>
        <v>0</v>
      </c>
      <c r="Q65" s="20" t="str">
        <f>IF(AX30=0, "0", IF(SIGN(Mittelwerte!Q59) = SIGN(Vorzeichenprüfung!AX30), "WAHR", "FALSCH"))</f>
        <v>0</v>
      </c>
      <c r="R65" s="20" t="str">
        <f>IF(AY30=0, "0", IF(SIGN(Mittelwerte!R59) = SIGN(Vorzeichenprüfung!AY30), "WAHR", "FALSCH"))</f>
        <v>0</v>
      </c>
      <c r="S65" s="20" t="str">
        <f>IF(AZ30=0, "0", IF(SIGN(Mittelwerte!S59) = SIGN(Vorzeichenprüfung!AZ30), "WAHR", "FALSCH"))</f>
        <v>0</v>
      </c>
      <c r="T65" s="20" t="str">
        <f>IF(BA30=0, "0", IF(SIGN(Mittelwerte!T59) = SIGN(Vorzeichenprüfung!BA30), "WAHR", "FALSCH"))</f>
        <v>0</v>
      </c>
      <c r="U65" s="20" t="str">
        <f>IF(BB30=0, "0", IF(SIGN(Mittelwerte!U59) = SIGN(Vorzeichenprüfung!BB30), "WAHR", "FALSCH"))</f>
        <v>0</v>
      </c>
      <c r="V65" s="20" t="str">
        <f>IF(BC30=0, "0", IF(SIGN(Mittelwerte!V59) = SIGN(Vorzeichenprüfung!BC30), "WAHR", "FALSCH"))</f>
        <v>0</v>
      </c>
      <c r="W65" s="20" t="str">
        <f>IF(BD30=0, "0", IF(SIGN(Mittelwerte!W59) = SIGN(Vorzeichenprüfung!BD30), "WAHR", "FALSCH"))</f>
        <v>0</v>
      </c>
      <c r="X65" s="20" t="str">
        <f>IF(BE30=0, "0", IF(SIGN(Mittelwerte!X59) = SIGN(Vorzeichenprüfung!BE30), "WAHR", "FALSCH"))</f>
        <v>0</v>
      </c>
      <c r="Y65" s="20" t="str">
        <f>IF(BF30=0, "0", IF(SIGN(Mittelwerte!Y59) = SIGN(Vorzeichenprüfung!BF30), "WAHR", "FALSCH"))</f>
        <v>0</v>
      </c>
      <c r="Z65" s="20" t="str">
        <f>IF(BG30=0, "0", IF(SIGN(Mittelwerte!Z59) = SIGN(Vorzeichenprüfung!BG30), "WAHR", "FALSCH"))</f>
        <v>0</v>
      </c>
      <c r="AA65" s="20" t="str">
        <f>IF(BH30=0, "0", IF(SIGN(Mittelwerte!AA59) = SIGN(Vorzeichenprüfung!BH30), "WAHR", "FALSCH"))</f>
        <v>0</v>
      </c>
      <c r="AB65" s="20" t="str">
        <f>IF(BI30=0, "0", IF(SIGN(Mittelwerte!AB59) = SIGN(Vorzeichenprüfung!BI30), "WAHR", "FALSCH"))</f>
        <v>0</v>
      </c>
      <c r="AC65" s="20" t="str">
        <f>IF(BJ30=0, "0", IF(SIGN(Mittelwerte!AC59) = SIGN(Vorzeichenprüfung!BJ30), "WAHR", "FALSCH"))</f>
        <v>0</v>
      </c>
      <c r="AD65" s="20" t="str">
        <f>IF(BK30=0, "0", IF(SIGN(Mittelwerte!AD59) = SIGN(Vorzeichenprüfung!BK30), "WAHR", "FALSCH"))</f>
        <v>0</v>
      </c>
    </row>
    <row r="66" spans="1:30" x14ac:dyDescent="0.2">
      <c r="A66" s="186"/>
      <c r="B66" s="186"/>
      <c r="C66" s="7" t="s">
        <v>154</v>
      </c>
      <c r="D66" s="19" t="s">
        <v>123</v>
      </c>
      <c r="E66" s="20" t="str">
        <f>IF(AL31=0, "0", IF(SIGN(Mittelwerte!E60) = SIGN(Vorzeichenprüfung!AL31), "WAHR", "FALSCH"))</f>
        <v>0</v>
      </c>
      <c r="F66" s="20" t="str">
        <f>IF(AM31=0, "0", IF(SIGN(Mittelwerte!F60) = SIGN(Vorzeichenprüfung!AM31), "WAHR", "FALSCH"))</f>
        <v>0</v>
      </c>
      <c r="G66" s="20" t="str">
        <f>IF(AN31=0, "0", IF(SIGN(Mittelwerte!G60) = SIGN(Vorzeichenprüfung!AN31), "WAHR", "FALSCH"))</f>
        <v>0</v>
      </c>
      <c r="H66" s="20" t="str">
        <f>IF(AO31=0, "0", IF(SIGN(Mittelwerte!H60) = SIGN(Vorzeichenprüfung!AO31), "WAHR", "FALSCH"))</f>
        <v>0</v>
      </c>
      <c r="I66" s="20" t="str">
        <f>IF(AP31=0, "0", IF(SIGN(Mittelwerte!I60) = SIGN(Vorzeichenprüfung!AP31), "WAHR", "FALSCH"))</f>
        <v>0</v>
      </c>
      <c r="J66" s="20" t="str">
        <f>IF(AQ31=0, "0", IF(SIGN(Mittelwerte!J60) = SIGN(Vorzeichenprüfung!AQ31), "WAHR", "FALSCH"))</f>
        <v>0</v>
      </c>
      <c r="K66" s="20" t="str">
        <f>IF(AR31=0, "0", IF(SIGN(Mittelwerte!K60) = SIGN(Vorzeichenprüfung!AR31), "WAHR", "FALSCH"))</f>
        <v>0</v>
      </c>
      <c r="L66" s="20" t="str">
        <f>IF(AS31=0, "0", IF(SIGN(Mittelwerte!L60) = SIGN(Vorzeichenprüfung!AS31), "WAHR", "FALSCH"))</f>
        <v>0</v>
      </c>
      <c r="M66" s="20" t="str">
        <f>IF(AT31=0, "0", IF(SIGN(Mittelwerte!M60) = SIGN(Vorzeichenprüfung!AT31), "WAHR", "FALSCH"))</f>
        <v>0</v>
      </c>
      <c r="N66" s="20" t="str">
        <f>IF(AU31=0, "0", IF(SIGN(Mittelwerte!N60) = SIGN(Vorzeichenprüfung!AU31), "WAHR", "FALSCH"))</f>
        <v>0</v>
      </c>
      <c r="O66" s="20" t="str">
        <f>IF(AV31=0, "0", IF(SIGN(Mittelwerte!O60) = SIGN(Vorzeichenprüfung!AV31), "WAHR", "FALSCH"))</f>
        <v>0</v>
      </c>
      <c r="P66" s="20" t="str">
        <f>IF(AW31=0, "0", IF(SIGN(Mittelwerte!P60) = SIGN(Vorzeichenprüfung!AW31), "WAHR", "FALSCH"))</f>
        <v>0</v>
      </c>
      <c r="Q66" s="20" t="str">
        <f>IF(AX31=0, "0", IF(SIGN(Mittelwerte!Q60) = SIGN(Vorzeichenprüfung!AX31), "WAHR", "FALSCH"))</f>
        <v>0</v>
      </c>
      <c r="R66" s="20" t="str">
        <f>IF(AY31=0, "0", IF(SIGN(Mittelwerte!R60) = SIGN(Vorzeichenprüfung!AY31), "WAHR", "FALSCH"))</f>
        <v>0</v>
      </c>
      <c r="S66" s="20" t="str">
        <f>IF(AZ31=0, "0", IF(SIGN(Mittelwerte!S60) = SIGN(Vorzeichenprüfung!AZ31), "WAHR", "FALSCH"))</f>
        <v>0</v>
      </c>
      <c r="T66" s="20" t="str">
        <f>IF(BA31=0, "0", IF(SIGN(Mittelwerte!T60) = SIGN(Vorzeichenprüfung!BA31), "WAHR", "FALSCH"))</f>
        <v>0</v>
      </c>
      <c r="U66" s="20" t="str">
        <f>IF(BB31=0, "0", IF(SIGN(Mittelwerte!U60) = SIGN(Vorzeichenprüfung!BB31), "WAHR", "FALSCH"))</f>
        <v>0</v>
      </c>
      <c r="V66" s="20" t="str">
        <f>IF(BC31=0, "0", IF(SIGN(Mittelwerte!V60) = SIGN(Vorzeichenprüfung!BC31), "WAHR", "FALSCH"))</f>
        <v>0</v>
      </c>
      <c r="W66" s="20" t="str">
        <f>IF(BD31=0, "0", IF(SIGN(Mittelwerte!W60) = SIGN(Vorzeichenprüfung!BD31), "WAHR", "FALSCH"))</f>
        <v>0</v>
      </c>
      <c r="X66" s="20" t="str">
        <f>IF(BE31=0, "0", IF(SIGN(Mittelwerte!X60) = SIGN(Vorzeichenprüfung!BE31), "WAHR", "FALSCH"))</f>
        <v>0</v>
      </c>
      <c r="Y66" s="20" t="str">
        <f>IF(BF31=0, "0", IF(SIGN(Mittelwerte!Y60) = SIGN(Vorzeichenprüfung!BF31), "WAHR", "FALSCH"))</f>
        <v>0</v>
      </c>
      <c r="Z66" s="20" t="str">
        <f>IF(BG31=0, "0", IF(SIGN(Mittelwerte!Z60) = SIGN(Vorzeichenprüfung!BG31), "WAHR", "FALSCH"))</f>
        <v>0</v>
      </c>
      <c r="AA66" s="20" t="str">
        <f>IF(BH31=0, "0", IF(SIGN(Mittelwerte!AA60) = SIGN(Vorzeichenprüfung!BH31), "WAHR", "FALSCH"))</f>
        <v>0</v>
      </c>
      <c r="AB66" s="20" t="str">
        <f>IF(BI31=0, "0", IF(SIGN(Mittelwerte!AB60) = SIGN(Vorzeichenprüfung!BI31), "WAHR", "FALSCH"))</f>
        <v>WAHR</v>
      </c>
      <c r="AC66" s="20" t="str">
        <f>IF(BJ31=0, "0", IF(SIGN(Mittelwerte!AC60) = SIGN(Vorzeichenprüfung!BJ31), "WAHR", "FALSCH"))</f>
        <v>0</v>
      </c>
      <c r="AD66" s="20" t="str">
        <f>IF(BK31=0, "0", IF(SIGN(Mittelwerte!AD60) = SIGN(Vorzeichenprüfung!BK31), "WAHR", "FALSCH"))</f>
        <v>0</v>
      </c>
    </row>
    <row r="67" spans="1:30" x14ac:dyDescent="0.2">
      <c r="A67" s="186"/>
      <c r="B67" s="186"/>
      <c r="C67" s="7" t="s">
        <v>155</v>
      </c>
      <c r="D67" s="19" t="s">
        <v>124</v>
      </c>
      <c r="E67" s="20" t="str">
        <f>IF(AL32=0, "0", IF(SIGN(Mittelwerte!E61) = SIGN(Vorzeichenprüfung!AL32), "WAHR", "FALSCH"))</f>
        <v>0</v>
      </c>
      <c r="F67" s="20" t="str">
        <f>IF(AM32=0, "0", IF(SIGN(Mittelwerte!F61) = SIGN(Vorzeichenprüfung!AM32), "WAHR", "FALSCH"))</f>
        <v>0</v>
      </c>
      <c r="G67" s="20" t="str">
        <f>IF(AN32=0, "0", IF(SIGN(Mittelwerte!G61) = SIGN(Vorzeichenprüfung!AN32), "WAHR", "FALSCH"))</f>
        <v>0</v>
      </c>
      <c r="H67" s="20" t="str">
        <f>IF(AO32=0, "0", IF(SIGN(Mittelwerte!H61) = SIGN(Vorzeichenprüfung!AO32), "WAHR", "FALSCH"))</f>
        <v>0</v>
      </c>
      <c r="I67" s="20" t="str">
        <f>IF(AP32=0, "0", IF(SIGN(Mittelwerte!I61) = SIGN(Vorzeichenprüfung!AP32), "WAHR", "FALSCH"))</f>
        <v>0</v>
      </c>
      <c r="J67" s="20" t="str">
        <f>IF(AQ32=0, "0", IF(SIGN(Mittelwerte!J61) = SIGN(Vorzeichenprüfung!AQ32), "WAHR", "FALSCH"))</f>
        <v>0</v>
      </c>
      <c r="K67" s="20" t="str">
        <f>IF(AR32=0, "0", IF(SIGN(Mittelwerte!K61) = SIGN(Vorzeichenprüfung!AR32), "WAHR", "FALSCH"))</f>
        <v>0</v>
      </c>
      <c r="L67" s="20" t="str">
        <f>IF(AS32=0, "0", IF(SIGN(Mittelwerte!L61) = SIGN(Vorzeichenprüfung!AS32), "WAHR", "FALSCH"))</f>
        <v>0</v>
      </c>
      <c r="M67" s="20" t="str">
        <f>IF(AT32=0, "0", IF(SIGN(Mittelwerte!M61) = SIGN(Vorzeichenprüfung!AT32), "WAHR", "FALSCH"))</f>
        <v>0</v>
      </c>
      <c r="N67" s="20" t="str">
        <f>IF(AU32=0, "0", IF(SIGN(Mittelwerte!N61) = SIGN(Vorzeichenprüfung!AU32), "WAHR", "FALSCH"))</f>
        <v>0</v>
      </c>
      <c r="O67" s="20" t="str">
        <f>IF(AV32=0, "0", IF(SIGN(Mittelwerte!O61) = SIGN(Vorzeichenprüfung!AV32), "WAHR", "FALSCH"))</f>
        <v>0</v>
      </c>
      <c r="P67" s="20" t="str">
        <f>IF(AW32=0, "0", IF(SIGN(Mittelwerte!P61) = SIGN(Vorzeichenprüfung!AW32), "WAHR", "FALSCH"))</f>
        <v>0</v>
      </c>
      <c r="Q67" s="20" t="str">
        <f>IF(AX32=0, "0", IF(SIGN(Mittelwerte!Q61) = SIGN(Vorzeichenprüfung!AX32), "WAHR", "FALSCH"))</f>
        <v>0</v>
      </c>
      <c r="R67" s="20" t="str">
        <f>IF(AY32=0, "0", IF(SIGN(Mittelwerte!R61) = SIGN(Vorzeichenprüfung!AY32), "WAHR", "FALSCH"))</f>
        <v>0</v>
      </c>
      <c r="S67" s="20" t="str">
        <f>IF(AZ32=0, "0", IF(SIGN(Mittelwerte!S61) = SIGN(Vorzeichenprüfung!AZ32), "WAHR", "FALSCH"))</f>
        <v>0</v>
      </c>
      <c r="T67" s="20" t="str">
        <f>IF(BA32=0, "0", IF(SIGN(Mittelwerte!T61) = SIGN(Vorzeichenprüfung!BA32), "WAHR", "FALSCH"))</f>
        <v>0</v>
      </c>
      <c r="U67" s="20" t="str">
        <f>IF(BB32=0, "0", IF(SIGN(Mittelwerte!U61) = SIGN(Vorzeichenprüfung!BB32), "WAHR", "FALSCH"))</f>
        <v>0</v>
      </c>
      <c r="V67" s="20" t="str">
        <f>IF(BC32=0, "0", IF(SIGN(Mittelwerte!V61) = SIGN(Vorzeichenprüfung!BC32), "WAHR", "FALSCH"))</f>
        <v>0</v>
      </c>
      <c r="W67" s="20" t="str">
        <f>IF(BD32=0, "0", IF(SIGN(Mittelwerte!W61) = SIGN(Vorzeichenprüfung!BD32), "WAHR", "FALSCH"))</f>
        <v>0</v>
      </c>
      <c r="X67" s="20" t="str">
        <f>IF(BE32=0, "0", IF(SIGN(Mittelwerte!X61) = SIGN(Vorzeichenprüfung!BE32), "WAHR", "FALSCH"))</f>
        <v>0</v>
      </c>
      <c r="Y67" s="20" t="str">
        <f>IF(BF32=0, "0", IF(SIGN(Mittelwerte!Y61) = SIGN(Vorzeichenprüfung!BF32), "WAHR", "FALSCH"))</f>
        <v>0</v>
      </c>
      <c r="Z67" s="20" t="str">
        <f>IF(BG32=0, "0", IF(SIGN(Mittelwerte!Z61) = SIGN(Vorzeichenprüfung!BG32), "WAHR", "FALSCH"))</f>
        <v>0</v>
      </c>
      <c r="AA67" s="20" t="str">
        <f>IF(BH32=0, "0", IF(SIGN(Mittelwerte!AA61) = SIGN(Vorzeichenprüfung!BH32), "WAHR", "FALSCH"))</f>
        <v>0</v>
      </c>
      <c r="AB67" s="20" t="str">
        <f>IF(BI32=0, "0", IF(SIGN(Mittelwerte!AB61) = SIGN(Vorzeichenprüfung!BI32), "WAHR", "FALSCH"))</f>
        <v>0</v>
      </c>
      <c r="AC67" s="20" t="str">
        <f>IF(BJ32=0, "0", IF(SIGN(Mittelwerte!AC61) = SIGN(Vorzeichenprüfung!BJ32), "WAHR", "FALSCH"))</f>
        <v>0</v>
      </c>
      <c r="AD67" s="20" t="str">
        <f>IF(BK32=0, "0", IF(SIGN(Mittelwerte!AD61) = SIGN(Vorzeichenprüfung!BK32), "WAHR", "FALSCH"))</f>
        <v>0</v>
      </c>
    </row>
    <row r="68" spans="1:30" x14ac:dyDescent="0.2">
      <c r="A68" s="186"/>
      <c r="B68" s="186"/>
      <c r="C68" s="7" t="s">
        <v>156</v>
      </c>
      <c r="D68" s="19" t="s">
        <v>125</v>
      </c>
      <c r="E68" s="20" t="str">
        <f>IF(AL33=0, "0", IF(SIGN(Mittelwerte!E62) = SIGN(Vorzeichenprüfung!AL33), "WAHR", "FALSCH"))</f>
        <v>0</v>
      </c>
      <c r="F68" s="20" t="str">
        <f>IF(AM33=0, "0", IF(SIGN(Mittelwerte!F62) = SIGN(Vorzeichenprüfung!AM33), "WAHR", "FALSCH"))</f>
        <v>0</v>
      </c>
      <c r="G68" s="20" t="str">
        <f>IF(AN33=0, "0", IF(SIGN(Mittelwerte!G62) = SIGN(Vorzeichenprüfung!AN33), "WAHR", "FALSCH"))</f>
        <v>0</v>
      </c>
      <c r="H68" s="20" t="str">
        <f>IF(AO33=0, "0", IF(SIGN(Mittelwerte!H62) = SIGN(Vorzeichenprüfung!AO33), "WAHR", "FALSCH"))</f>
        <v>0</v>
      </c>
      <c r="I68" s="20" t="str">
        <f>IF(AP33=0, "0", IF(SIGN(Mittelwerte!I62) = SIGN(Vorzeichenprüfung!AP33), "WAHR", "FALSCH"))</f>
        <v>0</v>
      </c>
      <c r="J68" s="20" t="str">
        <f>IF(AQ33=0, "0", IF(SIGN(Mittelwerte!J62) = SIGN(Vorzeichenprüfung!AQ33), "WAHR", "FALSCH"))</f>
        <v>0</v>
      </c>
      <c r="K68" s="20" t="str">
        <f>IF(AR33=0, "0", IF(SIGN(Mittelwerte!K62) = SIGN(Vorzeichenprüfung!AR33), "WAHR", "FALSCH"))</f>
        <v>0</v>
      </c>
      <c r="L68" s="20" t="str">
        <f>IF(AS33=0, "0", IF(SIGN(Mittelwerte!L62) = SIGN(Vorzeichenprüfung!AS33), "WAHR", "FALSCH"))</f>
        <v>0</v>
      </c>
      <c r="M68" s="20" t="str">
        <f>IF(AT33=0, "0", IF(SIGN(Mittelwerte!M62) = SIGN(Vorzeichenprüfung!AT33), "WAHR", "FALSCH"))</f>
        <v>0</v>
      </c>
      <c r="N68" s="20" t="str">
        <f>IF(AU33=0, "0", IF(SIGN(Mittelwerte!N62) = SIGN(Vorzeichenprüfung!AU33), "WAHR", "FALSCH"))</f>
        <v>0</v>
      </c>
      <c r="O68" s="20" t="str">
        <f>IF(AV33=0, "0", IF(SIGN(Mittelwerte!O62) = SIGN(Vorzeichenprüfung!AV33), "WAHR", "FALSCH"))</f>
        <v>0</v>
      </c>
      <c r="P68" s="20" t="str">
        <f>IF(AW33=0, "0", IF(SIGN(Mittelwerte!P62) = SIGN(Vorzeichenprüfung!AW33), "WAHR", "FALSCH"))</f>
        <v>0</v>
      </c>
      <c r="Q68" s="20" t="str">
        <f>IF(AX33=0, "0", IF(SIGN(Mittelwerte!Q62) = SIGN(Vorzeichenprüfung!AX33), "WAHR", "FALSCH"))</f>
        <v>0</v>
      </c>
      <c r="R68" s="20" t="str">
        <f>IF(AY33=0, "0", IF(SIGN(Mittelwerte!R62) = SIGN(Vorzeichenprüfung!AY33), "WAHR", "FALSCH"))</f>
        <v>0</v>
      </c>
      <c r="S68" s="20" t="str">
        <f>IF(AZ33=0, "0", IF(SIGN(Mittelwerte!S62) = SIGN(Vorzeichenprüfung!AZ33), "WAHR", "FALSCH"))</f>
        <v>0</v>
      </c>
      <c r="T68" s="20" t="str">
        <f>IF(BA33=0, "0", IF(SIGN(Mittelwerte!T62) = SIGN(Vorzeichenprüfung!BA33), "WAHR", "FALSCH"))</f>
        <v>0</v>
      </c>
      <c r="U68" s="20" t="str">
        <f>IF(BB33=0, "0", IF(SIGN(Mittelwerte!U62) = SIGN(Vorzeichenprüfung!BB33), "WAHR", "FALSCH"))</f>
        <v>0</v>
      </c>
      <c r="V68" s="20" t="str">
        <f>IF(BC33=0, "0", IF(SIGN(Mittelwerte!V62) = SIGN(Vorzeichenprüfung!BC33), "WAHR", "FALSCH"))</f>
        <v>0</v>
      </c>
      <c r="W68" s="20" t="str">
        <f>IF(BD33=0, "0", IF(SIGN(Mittelwerte!W62) = SIGN(Vorzeichenprüfung!BD33), "WAHR", "FALSCH"))</f>
        <v>0</v>
      </c>
      <c r="X68" s="20" t="str">
        <f>IF(BE33=0, "0", IF(SIGN(Mittelwerte!X62) = SIGN(Vorzeichenprüfung!BE33), "WAHR", "FALSCH"))</f>
        <v>0</v>
      </c>
      <c r="Y68" s="20" t="str">
        <f>IF(BF33=0, "0", IF(SIGN(Mittelwerte!Y62) = SIGN(Vorzeichenprüfung!BF33), "WAHR", "FALSCH"))</f>
        <v>0</v>
      </c>
      <c r="Z68" s="20" t="str">
        <f>IF(BG33=0, "0", IF(SIGN(Mittelwerte!Z62) = SIGN(Vorzeichenprüfung!BG33), "WAHR", "FALSCH"))</f>
        <v>0</v>
      </c>
      <c r="AA68" s="20" t="str">
        <f>IF(BH33=0, "0", IF(SIGN(Mittelwerte!AA62) = SIGN(Vorzeichenprüfung!BH33), "WAHR", "FALSCH"))</f>
        <v>0</v>
      </c>
      <c r="AB68" s="20" t="str">
        <f>IF(BI33=0, "0", IF(SIGN(Mittelwerte!AB62) = SIGN(Vorzeichenprüfung!BI33), "WAHR", "FALSCH"))</f>
        <v>0</v>
      </c>
      <c r="AC68" s="20" t="str">
        <f>IF(BJ33=0, "0", IF(SIGN(Mittelwerte!AC62) = SIGN(Vorzeichenprüfung!BJ33), "WAHR", "FALSCH"))</f>
        <v>0</v>
      </c>
      <c r="AD68" s="20" t="str">
        <f>IF(BK33=0, "0", IF(SIGN(Mittelwerte!AD62) = SIGN(Vorzeichenprüfung!BK33), "WAHR", "FALSCH"))</f>
        <v>0</v>
      </c>
    </row>
    <row r="69" spans="1:30" x14ac:dyDescent="0.2">
      <c r="A69" s="186"/>
      <c r="B69" s="186" t="s">
        <v>162</v>
      </c>
      <c r="C69" s="7" t="s">
        <v>157</v>
      </c>
      <c r="D69" s="19" t="s">
        <v>126</v>
      </c>
      <c r="E69" s="20" t="str">
        <f>IF(AL34=0, "0", IF(SIGN(Mittelwerte!E63) = SIGN(Vorzeichenprüfung!AL34), "WAHR", "FALSCH"))</f>
        <v>0</v>
      </c>
      <c r="F69" s="20" t="str">
        <f>IF(AM34=0, "0", IF(SIGN(Mittelwerte!F63) = SIGN(Vorzeichenprüfung!AM34), "WAHR", "FALSCH"))</f>
        <v>0</v>
      </c>
      <c r="G69" s="20" t="str">
        <f>IF(AN34=0, "0", IF(SIGN(Mittelwerte!G63) = SIGN(Vorzeichenprüfung!AN34), "WAHR", "FALSCH"))</f>
        <v>0</v>
      </c>
      <c r="H69" s="20" t="str">
        <f>IF(AO34=0, "0", IF(SIGN(Mittelwerte!H63) = SIGN(Vorzeichenprüfung!AO34), "WAHR", "FALSCH"))</f>
        <v>0</v>
      </c>
      <c r="I69" s="20" t="str">
        <f>IF(AP34=0, "0", IF(SIGN(Mittelwerte!I63) = SIGN(Vorzeichenprüfung!AP34), "WAHR", "FALSCH"))</f>
        <v>WAHR</v>
      </c>
      <c r="J69" s="20" t="str">
        <f>IF(AQ34=0, "0", IF(SIGN(Mittelwerte!J63) = SIGN(Vorzeichenprüfung!AQ34), "WAHR", "FALSCH"))</f>
        <v>0</v>
      </c>
      <c r="K69" s="20" t="str">
        <f>IF(AR34=0, "0", IF(SIGN(Mittelwerte!K63) = SIGN(Vorzeichenprüfung!AR34), "WAHR", "FALSCH"))</f>
        <v>0</v>
      </c>
      <c r="L69" s="20" t="str">
        <f>IF(AS34=0, "0", IF(SIGN(Mittelwerte!L63) = SIGN(Vorzeichenprüfung!AS34), "WAHR", "FALSCH"))</f>
        <v>0</v>
      </c>
      <c r="M69" s="20" t="str">
        <f>IF(AT34=0, "0", IF(SIGN(Mittelwerte!M63) = SIGN(Vorzeichenprüfung!AT34), "WAHR", "FALSCH"))</f>
        <v>WAHR</v>
      </c>
      <c r="N69" s="20" t="str">
        <f>IF(AU34=0, "0", IF(SIGN(Mittelwerte!N63) = SIGN(Vorzeichenprüfung!AU34), "WAHR", "FALSCH"))</f>
        <v>0</v>
      </c>
      <c r="O69" s="20" t="str">
        <f>IF(AV34=0, "0", IF(SIGN(Mittelwerte!O63) = SIGN(Vorzeichenprüfung!AV34), "WAHR", "FALSCH"))</f>
        <v>0</v>
      </c>
      <c r="P69" s="20" t="str">
        <f>IF(AW34=0, "0", IF(SIGN(Mittelwerte!P63) = SIGN(Vorzeichenprüfung!AW34), "WAHR", "FALSCH"))</f>
        <v>0</v>
      </c>
      <c r="Q69" s="20" t="str">
        <f>IF(AX34=0, "0", IF(SIGN(Mittelwerte!Q63) = SIGN(Vorzeichenprüfung!AX34), "WAHR", "FALSCH"))</f>
        <v>0</v>
      </c>
      <c r="R69" s="20" t="str">
        <f>IF(AY34=0, "0", IF(SIGN(Mittelwerte!R63) = SIGN(Vorzeichenprüfung!AY34), "WAHR", "FALSCH"))</f>
        <v>0</v>
      </c>
      <c r="S69" s="20" t="str">
        <f>IF(AZ34=0, "0", IF(SIGN(Mittelwerte!S63) = SIGN(Vorzeichenprüfung!AZ34), "WAHR", "FALSCH"))</f>
        <v>0</v>
      </c>
      <c r="T69" s="20" t="str">
        <f>IF(BA34=0, "0", IF(SIGN(Mittelwerte!T63) = SIGN(Vorzeichenprüfung!BA34), "WAHR", "FALSCH"))</f>
        <v>0</v>
      </c>
      <c r="U69" s="20" t="str">
        <f>IF(BB34=0, "0", IF(SIGN(Mittelwerte!U63) = SIGN(Vorzeichenprüfung!BB34), "WAHR", "FALSCH"))</f>
        <v>0</v>
      </c>
      <c r="V69" s="20" t="str">
        <f>IF(BC34=0, "0", IF(SIGN(Mittelwerte!V63) = SIGN(Vorzeichenprüfung!BC34), "WAHR", "FALSCH"))</f>
        <v>0</v>
      </c>
      <c r="W69" s="20" t="str">
        <f>IF(BD34=0, "0", IF(SIGN(Mittelwerte!W63) = SIGN(Vorzeichenprüfung!BD34), "WAHR", "FALSCH"))</f>
        <v>0</v>
      </c>
      <c r="X69" s="20" t="str">
        <f>IF(BE34=0, "0", IF(SIGN(Mittelwerte!X63) = SIGN(Vorzeichenprüfung!BE34), "WAHR", "FALSCH"))</f>
        <v>0</v>
      </c>
      <c r="Y69" s="20" t="str">
        <f>IF(BF34=0, "0", IF(SIGN(Mittelwerte!Y63) = SIGN(Vorzeichenprüfung!BF34), "WAHR", "FALSCH"))</f>
        <v>0</v>
      </c>
      <c r="Z69" s="20" t="str">
        <f>IF(BG34=0, "0", IF(SIGN(Mittelwerte!Z63) = SIGN(Vorzeichenprüfung!BG34), "WAHR", "FALSCH"))</f>
        <v>0</v>
      </c>
      <c r="AA69" s="20" t="str">
        <f>IF(BH34=0, "0", IF(SIGN(Mittelwerte!AA63) = SIGN(Vorzeichenprüfung!BH34), "WAHR", "FALSCH"))</f>
        <v>0</v>
      </c>
      <c r="AB69" s="20" t="str">
        <f>IF(BI34=0, "0", IF(SIGN(Mittelwerte!AB63) = SIGN(Vorzeichenprüfung!BI34), "WAHR", "FALSCH"))</f>
        <v>0</v>
      </c>
      <c r="AC69" s="20" t="str">
        <f>IF(BJ34=0, "0", IF(SIGN(Mittelwerte!AC63) = SIGN(Vorzeichenprüfung!BJ34), "WAHR", "FALSCH"))</f>
        <v>0</v>
      </c>
      <c r="AD69" s="20" t="str">
        <f>IF(BK34=0, "0", IF(SIGN(Mittelwerte!AD63) = SIGN(Vorzeichenprüfung!BK34), "WAHR", "FALSCH"))</f>
        <v>0</v>
      </c>
    </row>
    <row r="70" spans="1:30" x14ac:dyDescent="0.2">
      <c r="A70" s="186"/>
      <c r="B70" s="186"/>
      <c r="C70" s="7" t="s">
        <v>158</v>
      </c>
      <c r="D70" s="19" t="s">
        <v>127</v>
      </c>
      <c r="E70" s="20" t="str">
        <f>IF(AL35=0, "0", IF(SIGN(Mittelwerte!E64) = SIGN(Vorzeichenprüfung!AL35), "WAHR", "FALSCH"))</f>
        <v>WAHR</v>
      </c>
      <c r="F70" s="20" t="str">
        <f>IF(AM35=0, "0", IF(SIGN(Mittelwerte!F64) = SIGN(Vorzeichenprüfung!AM35), "WAHR", "FALSCH"))</f>
        <v>0</v>
      </c>
      <c r="G70" s="20" t="str">
        <f>IF(AN35=0, "0", IF(SIGN(Mittelwerte!G64) = SIGN(Vorzeichenprüfung!AN35), "WAHR", "FALSCH"))</f>
        <v>0</v>
      </c>
      <c r="H70" s="20" t="str">
        <f>IF(AO35=0, "0", IF(SIGN(Mittelwerte!H64) = SIGN(Vorzeichenprüfung!AO35), "WAHR", "FALSCH"))</f>
        <v>0</v>
      </c>
      <c r="I70" s="20" t="str">
        <f>IF(AP35=0, "0", IF(SIGN(Mittelwerte!I64) = SIGN(Vorzeichenprüfung!AP35), "WAHR", "FALSCH"))</f>
        <v>WAHR</v>
      </c>
      <c r="J70" s="20" t="str">
        <f>IF(AQ35=0, "0", IF(SIGN(Mittelwerte!J64) = SIGN(Vorzeichenprüfung!AQ35), "WAHR", "FALSCH"))</f>
        <v>0</v>
      </c>
      <c r="K70" s="20" t="str">
        <f>IF(AR35=0, "0", IF(SIGN(Mittelwerte!K64) = SIGN(Vorzeichenprüfung!AR35), "WAHR", "FALSCH"))</f>
        <v>0</v>
      </c>
      <c r="L70" s="20" t="str">
        <f>IF(AS35=0, "0", IF(SIGN(Mittelwerte!L64) = SIGN(Vorzeichenprüfung!AS35), "WAHR", "FALSCH"))</f>
        <v>0</v>
      </c>
      <c r="M70" s="20" t="str">
        <f>IF(AT35=0, "0", IF(SIGN(Mittelwerte!M64) = SIGN(Vorzeichenprüfung!AT35), "WAHR", "FALSCH"))</f>
        <v>0</v>
      </c>
      <c r="N70" s="20" t="str">
        <f>IF(AU35=0, "0", IF(SIGN(Mittelwerte!N64) = SIGN(Vorzeichenprüfung!AU35), "WAHR", "FALSCH"))</f>
        <v>0</v>
      </c>
      <c r="O70" s="20" t="str">
        <f>IF(AV35=0, "0", IF(SIGN(Mittelwerte!O64) = SIGN(Vorzeichenprüfung!AV35), "WAHR", "FALSCH"))</f>
        <v>0</v>
      </c>
      <c r="P70" s="20" t="str">
        <f>IF(AW35=0, "0", IF(SIGN(Mittelwerte!P64) = SIGN(Vorzeichenprüfung!AW35), "WAHR", "FALSCH"))</f>
        <v>0</v>
      </c>
      <c r="Q70" s="20" t="str">
        <f>IF(AX35=0, "0", IF(SIGN(Mittelwerte!Q64) = SIGN(Vorzeichenprüfung!AX35), "WAHR", "FALSCH"))</f>
        <v>0</v>
      </c>
      <c r="R70" s="20" t="str">
        <f>IF(AY35=0, "0", IF(SIGN(Mittelwerte!R64) = SIGN(Vorzeichenprüfung!AY35), "WAHR", "FALSCH"))</f>
        <v>0</v>
      </c>
      <c r="S70" s="20" t="str">
        <f>IF(AZ35=0, "0", IF(SIGN(Mittelwerte!S64) = SIGN(Vorzeichenprüfung!AZ35), "WAHR", "FALSCH"))</f>
        <v>WAHR</v>
      </c>
      <c r="T70" s="20" t="str">
        <f>IF(BA35=0, "0", IF(SIGN(Mittelwerte!T64) = SIGN(Vorzeichenprüfung!BA35), "WAHR", "FALSCH"))</f>
        <v>0</v>
      </c>
      <c r="U70" s="20" t="str">
        <f>IF(BB35=0, "0", IF(SIGN(Mittelwerte!U64) = SIGN(Vorzeichenprüfung!BB35), "WAHR", "FALSCH"))</f>
        <v>WAHR</v>
      </c>
      <c r="V70" s="20" t="str">
        <f>IF(BC35=0, "0", IF(SIGN(Mittelwerte!V64) = SIGN(Vorzeichenprüfung!BC35), "WAHR", "FALSCH"))</f>
        <v>WAHR</v>
      </c>
      <c r="W70" s="20" t="str">
        <f>IF(BD35=0, "0", IF(SIGN(Mittelwerte!W64) = SIGN(Vorzeichenprüfung!BD35), "WAHR", "FALSCH"))</f>
        <v>WAHR</v>
      </c>
      <c r="X70" s="20" t="str">
        <f>IF(BE35=0, "0", IF(SIGN(Mittelwerte!X64) = SIGN(Vorzeichenprüfung!BE35), "WAHR", "FALSCH"))</f>
        <v>WAHR</v>
      </c>
      <c r="Y70" s="20" t="str">
        <f>IF(BF35=0, "0", IF(SIGN(Mittelwerte!Y64) = SIGN(Vorzeichenprüfung!BF35), "WAHR", "FALSCH"))</f>
        <v>WAHR</v>
      </c>
      <c r="Z70" s="20" t="str">
        <f>IF(BG35=0, "0", IF(SIGN(Mittelwerte!Z64) = SIGN(Vorzeichenprüfung!BG35), "WAHR", "FALSCH"))</f>
        <v>WAHR</v>
      </c>
      <c r="AA70" s="20" t="str">
        <f>IF(BH35=0, "0", IF(SIGN(Mittelwerte!AA64) = SIGN(Vorzeichenprüfung!BH35), "WAHR", "FALSCH"))</f>
        <v>WAHR</v>
      </c>
      <c r="AB70" s="20" t="str">
        <f>IF(BI35=0, "0", IF(SIGN(Mittelwerte!AB64) = SIGN(Vorzeichenprüfung!BI35), "WAHR", "FALSCH"))</f>
        <v>WAHR</v>
      </c>
      <c r="AC70" s="20" t="str">
        <f>IF(BJ35=0, "0", IF(SIGN(Mittelwerte!AC64) = SIGN(Vorzeichenprüfung!BJ35), "WAHR", "FALSCH"))</f>
        <v>FALSCH</v>
      </c>
      <c r="AD70" s="20" t="str">
        <f>IF(BK35=0, "0", IF(SIGN(Mittelwerte!AD64) = SIGN(Vorzeichenprüfung!BK35), "WAHR", "FALSCH"))</f>
        <v>WAHR</v>
      </c>
    </row>
    <row r="71" spans="1:30" x14ac:dyDescent="0.2">
      <c r="A71" s="186"/>
      <c r="B71" s="186"/>
      <c r="C71" s="7" t="s">
        <v>159</v>
      </c>
      <c r="D71" s="19" t="s">
        <v>128</v>
      </c>
      <c r="E71" s="20" t="str">
        <f>IF(AL36=0, "0", IF(SIGN(Mittelwerte!E65) = SIGN(Vorzeichenprüfung!AL36), "WAHR", "FALSCH"))</f>
        <v>WAHR</v>
      </c>
      <c r="F71" s="20" t="str">
        <f>IF(AM36=0, "0", IF(SIGN(Mittelwerte!F65) = SIGN(Vorzeichenprüfung!AM36), "WAHR", "FALSCH"))</f>
        <v>0</v>
      </c>
      <c r="G71" s="20" t="str">
        <f>IF(AN36=0, "0", IF(SIGN(Mittelwerte!G65) = SIGN(Vorzeichenprüfung!AN36), "WAHR", "FALSCH"))</f>
        <v>0</v>
      </c>
      <c r="H71" s="20" t="str">
        <f>IF(AO36=0, "0", IF(SIGN(Mittelwerte!H65) = SIGN(Vorzeichenprüfung!AO36), "WAHR", "FALSCH"))</f>
        <v>0</v>
      </c>
      <c r="I71" s="20" t="str">
        <f>IF(AP36=0, "0", IF(SIGN(Mittelwerte!I65) = SIGN(Vorzeichenprüfung!AP36), "WAHR", "FALSCH"))</f>
        <v>WAHR</v>
      </c>
      <c r="J71" s="20" t="str">
        <f>IF(AQ36=0, "0", IF(SIGN(Mittelwerte!J65) = SIGN(Vorzeichenprüfung!AQ36), "WAHR", "FALSCH"))</f>
        <v>WAHR</v>
      </c>
      <c r="K71" s="20" t="str">
        <f>IF(AR36=0, "0", IF(SIGN(Mittelwerte!K65) = SIGN(Vorzeichenprüfung!AR36), "WAHR", "FALSCH"))</f>
        <v>0</v>
      </c>
      <c r="L71" s="20" t="str">
        <f>IF(AS36=0, "0", IF(SIGN(Mittelwerte!L65) = SIGN(Vorzeichenprüfung!AS36), "WAHR", "FALSCH"))</f>
        <v>0</v>
      </c>
      <c r="M71" s="20" t="str">
        <f>IF(AT36=0, "0", IF(SIGN(Mittelwerte!M65) = SIGN(Vorzeichenprüfung!AT36), "WAHR", "FALSCH"))</f>
        <v>0</v>
      </c>
      <c r="N71" s="20" t="str">
        <f>IF(AU36=0, "0", IF(SIGN(Mittelwerte!N65) = SIGN(Vorzeichenprüfung!AU36), "WAHR", "FALSCH"))</f>
        <v>0</v>
      </c>
      <c r="O71" s="20" t="str">
        <f>IF(AV36=0, "0", IF(SIGN(Mittelwerte!O65) = SIGN(Vorzeichenprüfung!AV36), "WAHR", "FALSCH"))</f>
        <v>0</v>
      </c>
      <c r="P71" s="20" t="str">
        <f>IF(AW36=0, "0", IF(SIGN(Mittelwerte!P65) = SIGN(Vorzeichenprüfung!AW36), "WAHR", "FALSCH"))</f>
        <v>0</v>
      </c>
      <c r="Q71" s="20" t="str">
        <f>IF(AX36=0, "0", IF(SIGN(Mittelwerte!Q65) = SIGN(Vorzeichenprüfung!AX36), "WAHR", "FALSCH"))</f>
        <v>0</v>
      </c>
      <c r="R71" s="20" t="str">
        <f>IF(AY36=0, "0", IF(SIGN(Mittelwerte!R65) = SIGN(Vorzeichenprüfung!AY36), "WAHR", "FALSCH"))</f>
        <v>0</v>
      </c>
      <c r="S71" s="20" t="str">
        <f>IF(AZ36=0, "0", IF(SIGN(Mittelwerte!S65) = SIGN(Vorzeichenprüfung!AZ36), "WAHR", "FALSCH"))</f>
        <v>FALSCH</v>
      </c>
      <c r="T71" s="20" t="str">
        <f>IF(BA36=0, "0", IF(SIGN(Mittelwerte!T65) = SIGN(Vorzeichenprüfung!BA36), "WAHR", "FALSCH"))</f>
        <v>0</v>
      </c>
      <c r="U71" s="20" t="str">
        <f>IF(BB36=0, "0", IF(SIGN(Mittelwerte!U65) = SIGN(Vorzeichenprüfung!BB36), "WAHR", "FALSCH"))</f>
        <v>WAHR</v>
      </c>
      <c r="V71" s="20" t="str">
        <f>IF(BC36=0, "0", IF(SIGN(Mittelwerte!V65) = SIGN(Vorzeichenprüfung!BC36), "WAHR", "FALSCH"))</f>
        <v>WAHR</v>
      </c>
      <c r="W71" s="20" t="str">
        <f>IF(BD36=0, "0", IF(SIGN(Mittelwerte!W65) = SIGN(Vorzeichenprüfung!BD36), "WAHR", "FALSCH"))</f>
        <v>0</v>
      </c>
      <c r="X71" s="20" t="str">
        <f>IF(BE36=0, "0", IF(SIGN(Mittelwerte!X65) = SIGN(Vorzeichenprüfung!BE36), "WAHR", "FALSCH"))</f>
        <v>0</v>
      </c>
      <c r="Y71" s="20" t="str">
        <f>IF(BF36=0, "0", IF(SIGN(Mittelwerte!Y65) = SIGN(Vorzeichenprüfung!BF36), "WAHR", "FALSCH"))</f>
        <v>0</v>
      </c>
      <c r="Z71" s="20" t="str">
        <f>IF(BG36=0, "0", IF(SIGN(Mittelwerte!Z65) = SIGN(Vorzeichenprüfung!BG36), "WAHR", "FALSCH"))</f>
        <v>0</v>
      </c>
      <c r="AA71" s="20" t="str">
        <f>IF(BH36=0, "0", IF(SIGN(Mittelwerte!AA65) = SIGN(Vorzeichenprüfung!BH36), "WAHR", "FALSCH"))</f>
        <v>0</v>
      </c>
      <c r="AB71" s="20" t="str">
        <f>IF(BI36=0, "0", IF(SIGN(Mittelwerte!AB65) = SIGN(Vorzeichenprüfung!BI36), "WAHR", "FALSCH"))</f>
        <v>0</v>
      </c>
      <c r="AC71" s="20" t="str">
        <f>IF(BJ36=0, "0", IF(SIGN(Mittelwerte!AC65) = SIGN(Vorzeichenprüfung!BJ36), "WAHR", "FALSCH"))</f>
        <v>0</v>
      </c>
      <c r="AD71" s="20" t="str">
        <f>IF(BK36=0, "0", IF(SIGN(Mittelwerte!AD65) = SIGN(Vorzeichenprüfung!BK36), "WAHR", "FALSCH"))</f>
        <v>0</v>
      </c>
    </row>
    <row r="72" spans="1:30" x14ac:dyDescent="0.2">
      <c r="A72" s="186"/>
      <c r="B72" s="186"/>
      <c r="C72" s="7" t="s">
        <v>160</v>
      </c>
      <c r="D72" s="19" t="s">
        <v>129</v>
      </c>
      <c r="E72" s="20" t="str">
        <f>IF(AL37=0, "0", IF(SIGN(Mittelwerte!E66) = SIGN(Vorzeichenprüfung!AL37), "WAHR", "FALSCH"))</f>
        <v>0</v>
      </c>
      <c r="F72" s="20" t="str">
        <f>IF(AM37=0, "0", IF(SIGN(Mittelwerte!F66) = SIGN(Vorzeichenprüfung!AM37), "WAHR", "FALSCH"))</f>
        <v>0</v>
      </c>
      <c r="G72" s="20" t="str">
        <f>IF(AN37=0, "0", IF(SIGN(Mittelwerte!G66) = SIGN(Vorzeichenprüfung!AN37), "WAHR", "FALSCH"))</f>
        <v>0</v>
      </c>
      <c r="H72" s="20" t="str">
        <f>IF(AO37=0, "0", IF(SIGN(Mittelwerte!H66) = SIGN(Vorzeichenprüfung!AO37), "WAHR", "FALSCH"))</f>
        <v>0</v>
      </c>
      <c r="I72" s="20" t="str">
        <f>IF(AP37=0, "0", IF(SIGN(Mittelwerte!I66) = SIGN(Vorzeichenprüfung!AP37), "WAHR", "FALSCH"))</f>
        <v>WAHR</v>
      </c>
      <c r="J72" s="20" t="str">
        <f>IF(AQ37=0, "0", IF(SIGN(Mittelwerte!J66) = SIGN(Vorzeichenprüfung!AQ37), "WAHR", "FALSCH"))</f>
        <v>0</v>
      </c>
      <c r="K72" s="20" t="str">
        <f>IF(AR37=0, "0", IF(SIGN(Mittelwerte!K66) = SIGN(Vorzeichenprüfung!AR37), "WAHR", "FALSCH"))</f>
        <v>0</v>
      </c>
      <c r="L72" s="20" t="str">
        <f>IF(AS37=0, "0", IF(SIGN(Mittelwerte!L66) = SIGN(Vorzeichenprüfung!AS37), "WAHR", "FALSCH"))</f>
        <v>0</v>
      </c>
      <c r="M72" s="20" t="str">
        <f>IF(AT37=0, "0", IF(SIGN(Mittelwerte!M66) = SIGN(Vorzeichenprüfung!AT37), "WAHR", "FALSCH"))</f>
        <v>0</v>
      </c>
      <c r="N72" s="20" t="str">
        <f>IF(AU37=0, "0", IF(SIGN(Mittelwerte!N66) = SIGN(Vorzeichenprüfung!AU37), "WAHR", "FALSCH"))</f>
        <v>0</v>
      </c>
      <c r="O72" s="20" t="str">
        <f>IF(AV37=0, "0", IF(SIGN(Mittelwerte!O66) = SIGN(Vorzeichenprüfung!AV37), "WAHR", "FALSCH"))</f>
        <v>0</v>
      </c>
      <c r="P72" s="20" t="str">
        <f>IF(AW37=0, "0", IF(SIGN(Mittelwerte!P66) = SIGN(Vorzeichenprüfung!AW37), "WAHR", "FALSCH"))</f>
        <v>0</v>
      </c>
      <c r="Q72" s="20" t="str">
        <f>IF(AX37=0, "0", IF(SIGN(Mittelwerte!Q66) = SIGN(Vorzeichenprüfung!AX37), "WAHR", "FALSCH"))</f>
        <v>0</v>
      </c>
      <c r="R72" s="20" t="str">
        <f>IF(AY37=0, "0", IF(SIGN(Mittelwerte!R66) = SIGN(Vorzeichenprüfung!AY37), "WAHR", "FALSCH"))</f>
        <v>0</v>
      </c>
      <c r="S72" s="20" t="str">
        <f>IF(AZ37=0, "0", IF(SIGN(Mittelwerte!S66) = SIGN(Vorzeichenprüfung!AZ37), "WAHR", "FALSCH"))</f>
        <v>0</v>
      </c>
      <c r="T72" s="20" t="str">
        <f>IF(BA37=0, "0", IF(SIGN(Mittelwerte!T66) = SIGN(Vorzeichenprüfung!BA37), "WAHR", "FALSCH"))</f>
        <v>0</v>
      </c>
      <c r="U72" s="20" t="str">
        <f>IF(BB37=0, "0", IF(SIGN(Mittelwerte!U66) = SIGN(Vorzeichenprüfung!BB37), "WAHR", "FALSCH"))</f>
        <v>0</v>
      </c>
      <c r="V72" s="20" t="str">
        <f>IF(BC37=0, "0", IF(SIGN(Mittelwerte!V66) = SIGN(Vorzeichenprüfung!BC37), "WAHR", "FALSCH"))</f>
        <v>WAHR</v>
      </c>
      <c r="W72" s="20" t="str">
        <f>IF(BD37=0, "0", IF(SIGN(Mittelwerte!W66) = SIGN(Vorzeichenprüfung!BD37), "WAHR", "FALSCH"))</f>
        <v>0</v>
      </c>
      <c r="X72" s="20" t="str">
        <f>IF(BE37=0, "0", IF(SIGN(Mittelwerte!X66) = SIGN(Vorzeichenprüfung!BE37), "WAHR", "FALSCH"))</f>
        <v>0</v>
      </c>
      <c r="Y72" s="20" t="str">
        <f>IF(BF37=0, "0", IF(SIGN(Mittelwerte!Y66) = SIGN(Vorzeichenprüfung!BF37), "WAHR", "FALSCH"))</f>
        <v>0</v>
      </c>
      <c r="Z72" s="20" t="str">
        <f>IF(BG37=0, "0", IF(SIGN(Mittelwerte!Z66) = SIGN(Vorzeichenprüfung!BG37), "WAHR", "FALSCH"))</f>
        <v>0</v>
      </c>
      <c r="AA72" s="20" t="str">
        <f>IF(BH37=0, "0", IF(SIGN(Mittelwerte!AA66) = SIGN(Vorzeichenprüfung!BH37), "WAHR", "FALSCH"))</f>
        <v>0</v>
      </c>
      <c r="AB72" s="20" t="str">
        <f>IF(BI37=0, "0", IF(SIGN(Mittelwerte!AB66) = SIGN(Vorzeichenprüfung!BI37), "WAHR", "FALSCH"))</f>
        <v>0</v>
      </c>
      <c r="AC72" s="20" t="str">
        <f>IF(BJ37=0, "0", IF(SIGN(Mittelwerte!AC66) = SIGN(Vorzeichenprüfung!BJ37), "WAHR", "FALSCH"))</f>
        <v>0</v>
      </c>
      <c r="AD72" s="20" t="str">
        <f>IF(BK37=0, "0", IF(SIGN(Mittelwerte!AD66) = SIGN(Vorzeichenprüfung!BK37), "WAHR", "FALSCH"))</f>
        <v>0</v>
      </c>
    </row>
    <row r="73" spans="1:30" x14ac:dyDescent="0.2">
      <c r="A73" s="186"/>
      <c r="B73" s="186"/>
      <c r="C73" s="7" t="s">
        <v>161</v>
      </c>
      <c r="D73" s="19" t="s">
        <v>130</v>
      </c>
      <c r="E73" s="20" t="str">
        <f>IF(AL38=0, "0", IF(SIGN(Mittelwerte!E67) = SIGN(Vorzeichenprüfung!AL38), "WAHR", "FALSCH"))</f>
        <v>FALSCH</v>
      </c>
      <c r="F73" s="20" t="str">
        <f>IF(AM38=0, "0", IF(SIGN(Mittelwerte!F67) = SIGN(Vorzeichenprüfung!AM38), "WAHR", "FALSCH"))</f>
        <v>0</v>
      </c>
      <c r="G73" s="20" t="str">
        <f>IF(AN38=0, "0", IF(SIGN(Mittelwerte!G67) = SIGN(Vorzeichenprüfung!AN38), "WAHR", "FALSCH"))</f>
        <v>0</v>
      </c>
      <c r="H73" s="20" t="str">
        <f>IF(AO38=0, "0", IF(SIGN(Mittelwerte!H67) = SIGN(Vorzeichenprüfung!AO38), "WAHR", "FALSCH"))</f>
        <v>0</v>
      </c>
      <c r="I73" s="20" t="str">
        <f>IF(AP38=0, "0", IF(SIGN(Mittelwerte!I67) = SIGN(Vorzeichenprüfung!AP38), "WAHR", "FALSCH"))</f>
        <v>0</v>
      </c>
      <c r="J73" s="20" t="str">
        <f>IF(AQ38=0, "0", IF(SIGN(Mittelwerte!J67) = SIGN(Vorzeichenprüfung!AQ38), "WAHR", "FALSCH"))</f>
        <v>0</v>
      </c>
      <c r="K73" s="20" t="str">
        <f>IF(AR38=0, "0", IF(SIGN(Mittelwerte!K67) = SIGN(Vorzeichenprüfung!AR38), "WAHR", "FALSCH"))</f>
        <v>0</v>
      </c>
      <c r="L73" s="20" t="str">
        <f>IF(AS38=0, "0", IF(SIGN(Mittelwerte!L67) = SIGN(Vorzeichenprüfung!AS38), "WAHR", "FALSCH"))</f>
        <v>0</v>
      </c>
      <c r="M73" s="20" t="str">
        <f>IF(AT38=0, "0", IF(SIGN(Mittelwerte!M67) = SIGN(Vorzeichenprüfung!AT38), "WAHR", "FALSCH"))</f>
        <v>0</v>
      </c>
      <c r="N73" s="20" t="str">
        <f>IF(AU38=0, "0", IF(SIGN(Mittelwerte!N67) = SIGN(Vorzeichenprüfung!AU38), "WAHR", "FALSCH"))</f>
        <v>0</v>
      </c>
      <c r="O73" s="20" t="str">
        <f>IF(AV38=0, "0", IF(SIGN(Mittelwerte!O67) = SIGN(Vorzeichenprüfung!AV38), "WAHR", "FALSCH"))</f>
        <v>0</v>
      </c>
      <c r="P73" s="20" t="str">
        <f>IF(AW38=0, "0", IF(SIGN(Mittelwerte!P67) = SIGN(Vorzeichenprüfung!AW38), "WAHR", "FALSCH"))</f>
        <v>0</v>
      </c>
      <c r="Q73" s="20" t="str">
        <f>IF(AX38=0, "0", IF(SIGN(Mittelwerte!Q67) = SIGN(Vorzeichenprüfung!AX38), "WAHR", "FALSCH"))</f>
        <v>0</v>
      </c>
      <c r="R73" s="20" t="str">
        <f>IF(AY38=0, "0", IF(SIGN(Mittelwerte!R67) = SIGN(Vorzeichenprüfung!AY38), "WAHR", "FALSCH"))</f>
        <v>0</v>
      </c>
      <c r="S73" s="20" t="str">
        <f>IF(AZ38=0, "0", IF(SIGN(Mittelwerte!S67) = SIGN(Vorzeichenprüfung!AZ38), "WAHR", "FALSCH"))</f>
        <v>WAHR</v>
      </c>
      <c r="T73" s="20" t="str">
        <f>IF(BA38=0, "0", IF(SIGN(Mittelwerte!T67) = SIGN(Vorzeichenprüfung!BA38), "WAHR", "FALSCH"))</f>
        <v>0</v>
      </c>
      <c r="U73" s="20" t="str">
        <f>IF(BB38=0, "0", IF(SIGN(Mittelwerte!U67) = SIGN(Vorzeichenprüfung!BB38), "WAHR", "FALSCH"))</f>
        <v>WAHR</v>
      </c>
      <c r="V73" s="20" t="str">
        <f>IF(BC38=0, "0", IF(SIGN(Mittelwerte!V67) = SIGN(Vorzeichenprüfung!BC38), "WAHR", "FALSCH"))</f>
        <v>0</v>
      </c>
      <c r="W73" s="20" t="str">
        <f>IF(BD38=0, "0", IF(SIGN(Mittelwerte!W67) = SIGN(Vorzeichenprüfung!BD38), "WAHR", "FALSCH"))</f>
        <v>0</v>
      </c>
      <c r="X73" s="20" t="str">
        <f>IF(BE38=0, "0", IF(SIGN(Mittelwerte!X67) = SIGN(Vorzeichenprüfung!BE38), "WAHR", "FALSCH"))</f>
        <v>0</v>
      </c>
      <c r="Y73" s="20" t="str">
        <f>IF(BF38=0, "0", IF(SIGN(Mittelwerte!Y67) = SIGN(Vorzeichenprüfung!BF38), "WAHR", "FALSCH"))</f>
        <v>0</v>
      </c>
      <c r="Z73" s="20" t="str">
        <f>IF(BG38=0, "0", IF(SIGN(Mittelwerte!Z67) = SIGN(Vorzeichenprüfung!BG38), "WAHR", "FALSCH"))</f>
        <v>0</v>
      </c>
      <c r="AA73" s="20" t="str">
        <f>IF(BH38=0, "0", IF(SIGN(Mittelwerte!AA67) = SIGN(Vorzeichenprüfung!BH38), "WAHR", "FALSCH"))</f>
        <v>0</v>
      </c>
      <c r="AB73" s="20" t="str">
        <f>IF(BI38=0, "0", IF(SIGN(Mittelwerte!AB67) = SIGN(Vorzeichenprüfung!BI38), "WAHR", "FALSCH"))</f>
        <v>0</v>
      </c>
      <c r="AC73" s="20" t="str">
        <f>IF(BJ38=0, "0", IF(SIGN(Mittelwerte!AC67) = SIGN(Vorzeichenprüfung!BJ38), "WAHR", "FALSCH"))</f>
        <v>0</v>
      </c>
      <c r="AD73" s="20" t="str">
        <f>IF(BK38=0, "0", IF(SIGN(Mittelwerte!AD67) = SIGN(Vorzeichenprüfung!BK38), "WAHR", "FALSCH"))</f>
        <v>0</v>
      </c>
    </row>
  </sheetData>
  <sheetProtection selectLockedCells="1" selectUnlockedCells="1"/>
  <mergeCells count="22">
    <mergeCell ref="C3:AD3"/>
    <mergeCell ref="E5:AD5"/>
    <mergeCell ref="AE5:AG5"/>
    <mergeCell ref="A8:A38"/>
    <mergeCell ref="B8:B12"/>
    <mergeCell ref="B13:B14"/>
    <mergeCell ref="B15:B18"/>
    <mergeCell ref="B19:B33"/>
    <mergeCell ref="AL5:BK5"/>
    <mergeCell ref="B34:B38"/>
    <mergeCell ref="AH8:AH38"/>
    <mergeCell ref="AI8:AI12"/>
    <mergeCell ref="AI13:AI14"/>
    <mergeCell ref="AI15:AI18"/>
    <mergeCell ref="AI19:AI33"/>
    <mergeCell ref="AI34:AI38"/>
    <mergeCell ref="A43:A73"/>
    <mergeCell ref="B43:B47"/>
    <mergeCell ref="B48:B49"/>
    <mergeCell ref="B50:B53"/>
    <mergeCell ref="B54:B68"/>
    <mergeCell ref="B69:B73"/>
  </mergeCells>
  <conditionalFormatting sqref="E8:AD38">
    <cfRule type="containsText" dxfId="4" priority="4" operator="containsText" text="FALSCH">
      <formula>NOT(ISERROR(SEARCH("FALSCH",E8)))</formula>
    </cfRule>
    <cfRule type="containsText" dxfId="3" priority="5" operator="containsText" text="WAHR">
      <formula>NOT(ISERROR(SEARCH("WAHR",E8)))</formula>
    </cfRule>
  </conditionalFormatting>
  <conditionalFormatting sqref="E43:AD73">
    <cfRule type="containsText" dxfId="2" priority="1" operator="containsText" text="0">
      <formula>NOT(ISERROR(SEARCH("0",E43)))</formula>
    </cfRule>
    <cfRule type="containsText" dxfId="1" priority="2" operator="containsText" text="FALSCH">
      <formula>NOT(ISERROR(SEARCH("FALSCH",E43)))</formula>
    </cfRule>
    <cfRule type="containsText" dxfId="0" priority="3" operator="containsText" text="WAHR">
      <formula>NOT(ISERROR(SEARCH("WAHR",E43)))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Ergebnismatrizen Zyklus 2 (4)</vt:lpstr>
      <vt:lpstr>Ergebnismatrizen Zyklus 2 (3)</vt:lpstr>
      <vt:lpstr>Ergebnismatrizen Zyklus 2 (2)</vt:lpstr>
      <vt:lpstr>Ergebnismatriz Zyklus 2 (1)</vt:lpstr>
      <vt:lpstr>Ergebnismatrizen Zyklus 1</vt:lpstr>
      <vt:lpstr>Mittelwerte</vt:lpstr>
      <vt:lpstr>Standardabweichungen</vt:lpstr>
      <vt:lpstr>Spannweiten</vt:lpstr>
      <vt:lpstr>Vorzeichenprüfung</vt:lpstr>
      <vt:lpstr>Parametrisierung Forscherin 1</vt:lpstr>
      <vt:lpstr>Parametrisierung Experte</vt:lpstr>
      <vt:lpstr>Parametrisierung Forscher 2</vt:lpstr>
      <vt:lpstr>Erläuterung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kübra</dc:creator>
  <cp:lastModifiedBy>kübra</cp:lastModifiedBy>
  <cp:lastPrinted>2024-10-09T08:21:49Z</cp:lastPrinted>
  <dcterms:created xsi:type="dcterms:W3CDTF">2024-08-12T19:45:37Z</dcterms:created>
  <dcterms:modified xsi:type="dcterms:W3CDTF">2025-01-05T09:23:36Z</dcterms:modified>
</cp:coreProperties>
</file>